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0503173" sheetId="1" r:id="rId1"/>
  </sheets>
  <definedNames>
    <definedName name="_xlnm.Print_Area" localSheetId="0">'0503173'!$A$1:$FG$219</definedName>
  </definedNames>
  <calcPr fullCalcOnLoad="1"/>
</workbook>
</file>

<file path=xl/sharedStrings.xml><?xml version="1.0" encoding="utf-8"?>
<sst xmlns="http://schemas.openxmlformats.org/spreadsheetml/2006/main" count="328" uniqueCount="262">
  <si>
    <t>Код формы по ОКУД</t>
  </si>
  <si>
    <t>Код строки</t>
  </si>
  <si>
    <t>010</t>
  </si>
  <si>
    <t>200</t>
  </si>
  <si>
    <t>Вид деятельности</t>
  </si>
  <si>
    <t>Остаток</t>
  </si>
  <si>
    <t>0503173</t>
  </si>
  <si>
    <t>Сведения об изменении остатков валюты баланса</t>
  </si>
  <si>
    <t>011</t>
  </si>
  <si>
    <t>020</t>
  </si>
  <si>
    <t>021</t>
  </si>
  <si>
    <t>040</t>
  </si>
  <si>
    <t>050</t>
  </si>
  <si>
    <t>060</t>
  </si>
  <si>
    <t>062</t>
  </si>
  <si>
    <t>052</t>
  </si>
  <si>
    <t>080</t>
  </si>
  <si>
    <t>120</t>
  </si>
  <si>
    <t>130</t>
  </si>
  <si>
    <t>150</t>
  </si>
  <si>
    <t>170</t>
  </si>
  <si>
    <t>из них:</t>
  </si>
  <si>
    <t>в том числе:</t>
  </si>
  <si>
    <t>013</t>
  </si>
  <si>
    <t>014</t>
  </si>
  <si>
    <t>053</t>
  </si>
  <si>
    <t>070</t>
  </si>
  <si>
    <t>110</t>
  </si>
  <si>
    <t>190</t>
  </si>
  <si>
    <t>230</t>
  </si>
  <si>
    <t>320</t>
  </si>
  <si>
    <t>330</t>
  </si>
  <si>
    <t>370</t>
  </si>
  <si>
    <t>900</t>
  </si>
  <si>
    <t>030</t>
  </si>
  <si>
    <t>031</t>
  </si>
  <si>
    <t>042</t>
  </si>
  <si>
    <t>043</t>
  </si>
  <si>
    <t>090</t>
  </si>
  <si>
    <t>091</t>
  </si>
  <si>
    <t>093</t>
  </si>
  <si>
    <t>100</t>
  </si>
  <si>
    <t>620</t>
  </si>
  <si>
    <t>380</t>
  </si>
  <si>
    <t>063</t>
  </si>
  <si>
    <t>А К Т И В</t>
  </si>
  <si>
    <t>I. Нефинансовые активы</t>
  </si>
  <si>
    <t xml:space="preserve">Основные средства (балансовая стоимость, 010100000), всего                                                                                      </t>
  </si>
  <si>
    <t xml:space="preserve">недвижимое имущество учреждения (010110000) </t>
  </si>
  <si>
    <t>иное движимое имущество учреждения (010130000)</t>
  </si>
  <si>
    <t xml:space="preserve">предметы лизинга (010140000) </t>
  </si>
  <si>
    <t>Амортизация основных средств</t>
  </si>
  <si>
    <t>023</t>
  </si>
  <si>
    <t>024</t>
  </si>
  <si>
    <t>033</t>
  </si>
  <si>
    <t>034</t>
  </si>
  <si>
    <t xml:space="preserve">иное движимое имущество учреждения (остаточная стоимость, стр. 013 -  стр. 023)                                                                                             </t>
  </si>
  <si>
    <t>недвижимое имущество учреждения (остаточная стоимость, 
стр. 011 -  стр. 021)</t>
  </si>
  <si>
    <t>Форма 0503173 с. 2</t>
  </si>
  <si>
    <t xml:space="preserve">Нематериальные активы (балансовая стоимость, 010200000)*, всего                                                           </t>
  </si>
  <si>
    <t>094</t>
  </si>
  <si>
    <t>предметы лизинга  (010240000)*</t>
  </si>
  <si>
    <t>Амортизация нематериальных активов *</t>
  </si>
  <si>
    <t>Нематериальные активы (остаточная стоимость, стр. 040 - стр. 050)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</si>
  <si>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</si>
  <si>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</si>
  <si>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</si>
  <si>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иное движимое имущество учреждения (010230000)*</t>
  </si>
  <si>
    <t>иного движимого имущества учреждения (010439000)*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</si>
  <si>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</si>
  <si>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</si>
  <si>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</si>
  <si>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Форма 0503173 с. 3</t>
  </si>
  <si>
    <t>101</t>
  </si>
  <si>
    <t>103</t>
  </si>
  <si>
    <t>104</t>
  </si>
  <si>
    <t xml:space="preserve">Нефинансовые активы в пути (010700000)                                                      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</si>
  <si>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</si>
  <si>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</si>
  <si>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</si>
  <si>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</si>
  <si>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Нефинансовые активы имущества казны (остаточная стоимость, 
стр. 110 - стр. 120)</t>
  </si>
  <si>
    <t>140</t>
  </si>
  <si>
    <t>Затраты на изготовление готовой продукции, выполнение работ, услуг (010900000)</t>
  </si>
  <si>
    <r>
      <t>Итого по разделу I</t>
    </r>
    <r>
      <rPr>
        <sz val="8"/>
        <rFont val="Arial"/>
        <family val="2"/>
      </rPr>
      <t xml:space="preserve"> 
(стр. 030 + стр. 060 + стр. 070 + стр. 080 + стр. 090 + стр. 100 + стр. 130 + стр. 140)</t>
    </r>
  </si>
  <si>
    <t>II. Финансовые активы</t>
  </si>
  <si>
    <t xml:space="preserve">Денежные средства учреждения (020100000)                                                                             </t>
  </si>
  <si>
    <t>171</t>
  </si>
  <si>
    <t>172</t>
  </si>
  <si>
    <t>173</t>
  </si>
  <si>
    <t>174</t>
  </si>
  <si>
    <t>Форма 0503173 с. 4</t>
  </si>
  <si>
    <t>175</t>
  </si>
  <si>
    <t>176</t>
  </si>
  <si>
    <t>177</t>
  </si>
  <si>
    <t>178</t>
  </si>
  <si>
    <t>179</t>
  </si>
  <si>
    <t>аккредитивы на счетах учреждения в кредитной организации (020126000)</t>
  </si>
  <si>
    <t>касса (020134000)</t>
  </si>
  <si>
    <t>денежные документы (020135000)</t>
  </si>
  <si>
    <t>180</t>
  </si>
  <si>
    <t>181</t>
  </si>
  <si>
    <t>182</t>
  </si>
  <si>
    <t>183</t>
  </si>
  <si>
    <t>191</t>
  </si>
  <si>
    <t>192</t>
  </si>
  <si>
    <t>193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</si>
  <si>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</si>
  <si>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</si>
  <si>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</si>
  <si>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</si>
  <si>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</si>
  <si>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</si>
  <si>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</si>
  <si>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</si>
  <si>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Форма 0503173 с. 5</t>
  </si>
  <si>
    <t>Средства бюджета на депозитных счетах (020230000)</t>
  </si>
  <si>
    <t>средства бюджета на депозитных счетах в рублях (020231000)</t>
  </si>
  <si>
    <t>201</t>
  </si>
  <si>
    <t>202</t>
  </si>
  <si>
    <t>203</t>
  </si>
  <si>
    <t>210</t>
  </si>
  <si>
    <t>211</t>
  </si>
  <si>
    <t>212</t>
  </si>
  <si>
    <t>213</t>
  </si>
  <si>
    <t>260</t>
  </si>
  <si>
    <t>290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</si>
  <si>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</si>
  <si>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</si>
  <si>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</si>
  <si>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</si>
  <si>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</si>
  <si>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</si>
  <si>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</si>
  <si>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</si>
  <si>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291</t>
  </si>
  <si>
    <t>292</t>
  </si>
  <si>
    <t>293</t>
  </si>
  <si>
    <t>310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</si>
  <si>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</si>
  <si>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</si>
  <si>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Расчеты с подотчетными лицами (020800000)</t>
  </si>
  <si>
    <t>Форма 0503173 с. 6</t>
  </si>
  <si>
    <t>331</t>
  </si>
  <si>
    <t>333</t>
  </si>
  <si>
    <t>Прочие расчеты с дебиторами (021000000)</t>
  </si>
  <si>
    <t>расчеты с финансовым органом по наличным денежным средствам (021003000)</t>
  </si>
  <si>
    <t>371</t>
  </si>
  <si>
    <t>372</t>
  </si>
  <si>
    <t>373</t>
  </si>
  <si>
    <t>Вложения в финансовые активы (021500000)</t>
  </si>
  <si>
    <t>ценные бумаги, кроме акций (021520000)</t>
  </si>
  <si>
    <t>акции и иные формы участия в капитале (021530000)</t>
  </si>
  <si>
    <t>иные финансовые активы (021550000)</t>
  </si>
  <si>
    <t>400</t>
  </si>
  <si>
    <t>410</t>
  </si>
  <si>
    <t>БАЛАНС (стр. 150 + стр. 400)</t>
  </si>
  <si>
    <t>Форма 0503173 с. 7</t>
  </si>
  <si>
    <t>470</t>
  </si>
  <si>
    <t>471</t>
  </si>
  <si>
    <t>472</t>
  </si>
  <si>
    <t>III. Обязательства</t>
  </si>
  <si>
    <t>473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</si>
  <si>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</si>
  <si>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</si>
  <si>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</si>
  <si>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</si>
  <si>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</si>
  <si>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</si>
  <si>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</si>
  <si>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</si>
  <si>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</si>
  <si>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Расчеты с кредиторами по долговым обязательствам (030100000)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</si>
  <si>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</si>
  <si>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</si>
  <si>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</si>
  <si>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</si>
  <si>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</si>
  <si>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</si>
  <si>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налогу на прибыль организаций (030303000)</t>
  </si>
  <si>
    <t>расчеты по налогу на добавленную стоимость (030304000)</t>
  </si>
  <si>
    <t>Форма 0503173 с. 8</t>
  </si>
  <si>
    <t>530</t>
  </si>
  <si>
    <t>531</t>
  </si>
  <si>
    <t>532</t>
  </si>
  <si>
    <t>533</t>
  </si>
  <si>
    <t>534</t>
  </si>
  <si>
    <t>600</t>
  </si>
  <si>
    <t>623</t>
  </si>
  <si>
    <t>624</t>
  </si>
  <si>
    <t>625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</si>
  <si>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</si>
  <si>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</si>
  <si>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</si>
  <si>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</si>
  <si>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</si>
  <si>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</si>
  <si>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</si>
  <si>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</si>
  <si>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</si>
  <si>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 xml:space="preserve">Основные средства (остаточная стоимость, стр. 010 -  стр. 020)                                                                                             </t>
  </si>
  <si>
    <t>предметов лизинга (010449000)*</t>
  </si>
  <si>
    <t>Амортизация имущества, составляющего казну (010450000)*</t>
  </si>
  <si>
    <t>П А С С И В</t>
  </si>
  <si>
    <t xml:space="preserve">амортизация недвижимого имущества учреждения (010410000) </t>
  </si>
  <si>
    <t xml:space="preserve">амортизация иного движимого имущества учреждения 
(010430000) </t>
  </si>
  <si>
    <t>амортизация предметов лизинга (010440000)</t>
  </si>
  <si>
    <t>иное движимое имущество учреждения 
(остаточная стоимость, стр. 042 - стр. 052)</t>
  </si>
  <si>
    <t>предметы лизинга 
(остаточная стоимость, стр. 043 - стр. 053)</t>
  </si>
  <si>
    <t>610</t>
  </si>
  <si>
    <t>690</t>
  </si>
  <si>
    <t>800</t>
  </si>
  <si>
    <t>БАЛАНС (стр. 600 + стр. 610)</t>
  </si>
  <si>
    <t>Финансовый результат (040000000) (стр. 620 + стр. 690)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</si>
  <si>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</si>
  <si>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</si>
  <si>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на конец предыдущего 
отчетного финансового года, руб.</t>
  </si>
  <si>
    <t>на начало отчетного 
финансового года, руб.</t>
  </si>
  <si>
    <t>Форма 0503173 с. 9</t>
  </si>
  <si>
    <t>2. Причины изменений</t>
  </si>
  <si>
    <t>код главы
по БК</t>
  </si>
  <si>
    <t>Реквизиты контрагента</t>
  </si>
  <si>
    <t>Сумма расхождения, руб.</t>
  </si>
  <si>
    <t>Причина расхождения</t>
  </si>
  <si>
    <t xml:space="preserve">Код счета бюджетного учета </t>
  </si>
  <si>
    <t>Счета актива баланса, итого</t>
  </si>
  <si>
    <t>Счета пассива баланса, итого</t>
  </si>
  <si>
    <t>по государственным (муниципальным) гарантиям (030130000)</t>
  </si>
  <si>
    <t>1. Изменение остатков валюты баланса</t>
  </si>
  <si>
    <t>Расчеты по кредитам, займам (ссудам) (020700000)</t>
  </si>
  <si>
    <t>(в ред. Приказов Минфина России от 29.12.2011 № 191н,</t>
  </si>
  <si>
    <t xml:space="preserve">предметы лизинга (остаточная стоимость, стр. 014 -  стр. 024)                                                                                             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</si>
  <si>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</si>
  <si>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</si>
  <si>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</si>
  <si>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</si>
  <si>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</si>
  <si>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</si>
  <si>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по предоставленным кредитам, займам (ссудам) (020710000)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</si>
  <si>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</si>
  <si>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</si>
  <si>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</si>
  <si>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(бюджетная, средства во временном распоряжении)</t>
  </si>
  <si>
    <t>от 26.10.2012 № 138н, от 19.12.2014 № 157н)</t>
  </si>
  <si>
    <t>код
по ОКТМО</t>
  </si>
  <si>
    <t>расчеты по налоговым вычетам по НДС (021010000)</t>
  </si>
  <si>
    <t>334</t>
  </si>
  <si>
    <t>расчеты с прочими дебиторами (021005000)</t>
  </si>
  <si>
    <t>Финансовый результат экономического субъекта (040100000)</t>
  </si>
  <si>
    <t>626</t>
  </si>
  <si>
    <t>резервы предстоящих расходов (040160000)</t>
  </si>
  <si>
    <r>
      <t>Итого по разделу II</t>
    </r>
    <r>
      <rPr>
        <sz val="8"/>
        <rFont val="Arial"/>
        <family val="2"/>
      </rPr>
      <t xml:space="preserve"> (стр. 170 + 180 + 190 + 200 + стр. 210 + стр. 230 + 
стр. 260 + стр. 290 + стр. 310 + стр. 320 + стр. 330 + стр. 370 + стр. 380)</t>
    </r>
  </si>
  <si>
    <t>570</t>
  </si>
  <si>
    <t>580</t>
  </si>
  <si>
    <t>590</t>
  </si>
  <si>
    <t>Расчеты по ущербу и иным доходам (020900000)</t>
  </si>
  <si>
    <r>
      <t>Итого по разделу III</t>
    </r>
    <r>
      <rPr>
        <sz val="8"/>
        <rFont val="Arial"/>
        <family val="2"/>
      </rPr>
      <t xml:space="preserve"> (стр. 470 + стр. 490 + стр. 510 + стр. 530 + стр. 570 + стр. 580 + стр. 590)</t>
    </r>
  </si>
  <si>
    <t>Руководитель</t>
  </si>
  <si>
    <t>Главный бухгалтер</t>
  </si>
  <si>
    <t>Бюджетная с.п.Герменчик на 01.01.2018г</t>
  </si>
  <si>
    <t>Молов А.М.</t>
  </si>
  <si>
    <t>Касмоков А.С.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</si>
</sst>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 indent="4"/>
    </xf>
    <xf numFmtId="49" fontId="1" fillId="0" borderId="12" xfId="0" applyNumberFormat="1" applyFont="1" applyBorder="1" applyAlignment="1">
      <alignment horizontal="left" indent="4"/>
    </xf>
    <xf numFmtId="49" fontId="1" fillId="0" borderId="0" xfId="0" applyNumberFormat="1" applyFont="1" applyBorder="1" applyAlignment="1">
      <alignment horizontal="left" indent="4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 indent="4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 wrapText="1" indent="4"/>
    </xf>
    <xf numFmtId="0" fontId="1" fillId="0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left" wrapText="1" indent="4"/>
    </xf>
    <xf numFmtId="49" fontId="1" fillId="0" borderId="12" xfId="0" applyNumberFormat="1" applyFont="1" applyFill="1" applyBorder="1" applyAlignment="1">
      <alignment horizontal="left" wrapText="1" indent="4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left" wrapText="1" indent="2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1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left" wrapText="1" indent="2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wrapText="1" indent="4"/>
    </xf>
    <xf numFmtId="49" fontId="1" fillId="0" borderId="46" xfId="0" applyNumberFormat="1" applyFont="1" applyBorder="1" applyAlignment="1">
      <alignment horizontal="left" wrapText="1" indent="4"/>
    </xf>
    <xf numFmtId="49" fontId="1" fillId="0" borderId="10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left" wrapText="1"/>
    </xf>
    <xf numFmtId="49" fontId="1" fillId="0" borderId="39" xfId="0" applyNumberFormat="1" applyFont="1" applyFill="1" applyBorder="1" applyAlignment="1">
      <alignment horizontal="left" wrapText="1"/>
    </xf>
    <xf numFmtId="49" fontId="1" fillId="0" borderId="40" xfId="0" applyNumberFormat="1" applyFont="1" applyFill="1" applyBorder="1" applyAlignment="1">
      <alignment horizontal="left" wrapText="1"/>
    </xf>
    <xf numFmtId="49" fontId="1" fillId="0" borderId="48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 indent="4"/>
    </xf>
    <xf numFmtId="49" fontId="1" fillId="0" borderId="46" xfId="0" applyNumberFormat="1" applyFont="1" applyFill="1" applyBorder="1" applyAlignment="1">
      <alignment horizontal="left" indent="4"/>
    </xf>
    <xf numFmtId="49" fontId="1" fillId="0" borderId="11" xfId="0" applyNumberFormat="1" applyFont="1" applyFill="1" applyBorder="1" applyAlignment="1">
      <alignment horizontal="left" indent="4"/>
    </xf>
    <xf numFmtId="49" fontId="1" fillId="0" borderId="12" xfId="0" applyNumberFormat="1" applyFont="1" applyFill="1" applyBorder="1" applyAlignment="1">
      <alignment horizontal="left" indent="4"/>
    </xf>
    <xf numFmtId="49" fontId="1" fillId="0" borderId="42" xfId="0" applyNumberFormat="1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 wrapText="1" indent="4"/>
    </xf>
    <xf numFmtId="49" fontId="1" fillId="0" borderId="12" xfId="0" applyNumberFormat="1" applyFont="1" applyBorder="1" applyAlignment="1">
      <alignment horizontal="left" wrapText="1" indent="4"/>
    </xf>
    <xf numFmtId="49" fontId="1" fillId="0" borderId="24" xfId="0" applyNumberFormat="1" applyFont="1" applyBorder="1" applyAlignment="1">
      <alignment horizontal="left" indent="4"/>
    </xf>
    <xf numFmtId="49" fontId="1" fillId="0" borderId="2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 wrapText="1" indent="4"/>
    </xf>
    <xf numFmtId="49" fontId="1" fillId="0" borderId="10" xfId="0" applyNumberFormat="1" applyFont="1" applyBorder="1" applyAlignment="1">
      <alignment horizontal="left" indent="4"/>
    </xf>
    <xf numFmtId="49" fontId="1" fillId="0" borderId="3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indent="4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left" wrapText="1" indent="4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2" fontId="1" fillId="0" borderId="25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wrapText="1" indent="4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54" xfId="0" applyNumberFormat="1" applyFont="1" applyBorder="1" applyAlignment="1">
      <alignment horizontal="left"/>
    </xf>
    <xf numFmtId="49" fontId="1" fillId="0" borderId="55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left" wrapText="1" indent="4"/>
    </xf>
    <xf numFmtId="49" fontId="1" fillId="0" borderId="55" xfId="0" applyNumberFormat="1" applyFont="1" applyBorder="1" applyAlignment="1">
      <alignment horizontal="left" wrapText="1" indent="4"/>
    </xf>
    <xf numFmtId="49" fontId="1" fillId="0" borderId="24" xfId="0" applyNumberFormat="1" applyFont="1" applyBorder="1" applyAlignment="1">
      <alignment horizontal="left" vertical="center" wrapText="1" indent="4"/>
    </xf>
    <xf numFmtId="49" fontId="1" fillId="0" borderId="53" xfId="0" applyNumberFormat="1" applyFont="1" applyBorder="1" applyAlignment="1">
      <alignment horizontal="left" vertical="center" wrapText="1" indent="4"/>
    </xf>
    <xf numFmtId="2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indent="4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left" vertical="center" wrapText="1"/>
    </xf>
    <xf numFmtId="49" fontId="1" fillId="0" borderId="60" xfId="0" applyNumberFormat="1" applyFont="1" applyBorder="1" applyAlignment="1">
      <alignment horizontal="left" vertical="center" wrapText="1"/>
    </xf>
    <xf numFmtId="49" fontId="1" fillId="0" borderId="61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1" fillId="0" borderId="63" xfId="0" applyNumberFormat="1" applyFont="1" applyBorder="1" applyAlignment="1">
      <alignment horizontal="left" vertical="center" wrapText="1"/>
    </xf>
    <xf numFmtId="49" fontId="1" fillId="0" borderId="64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1" fillId="0" borderId="24" xfId="0" applyFont="1" applyBorder="1" applyAlignment="1">
      <alignment horizontal="left" indent="4"/>
    </xf>
    <xf numFmtId="0" fontId="1" fillId="0" borderId="53" xfId="0" applyFont="1" applyBorder="1" applyAlignment="1">
      <alignment horizontal="left" indent="4"/>
    </xf>
    <xf numFmtId="49" fontId="1" fillId="0" borderId="65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20"/>
  <sheetViews>
    <sheetView tabSelected="1" zoomScaleSheetLayoutView="100" zoomScalePageLayoutView="0" workbookViewId="0" topLeftCell="A1">
      <selection activeCell="DF212" sqref="DF212:DY212"/>
    </sheetView>
  </sheetViews>
  <sheetFormatPr defaultColWidth="0.875" defaultRowHeight="12.75"/>
  <cols>
    <col min="1" max="163" width="0.875" style="1" customWidth="1"/>
    <col min="164" max="164" width="6.75390625" style="1" bestFit="1" customWidth="1"/>
    <col min="165" max="16384" width="0.875" style="1" customWidth="1"/>
  </cols>
  <sheetData>
    <row r="1" s="3" customFormat="1" ht="9.75">
      <c r="FG1" s="5" t="s">
        <v>230</v>
      </c>
    </row>
    <row r="2" s="3" customFormat="1" ht="9.75">
      <c r="FG2" s="5" t="s">
        <v>243</v>
      </c>
    </row>
    <row r="3" s="3" customFormat="1" ht="10.5" thickBot="1"/>
    <row r="4" spans="144:163" s="6" customFormat="1" ht="15" customHeight="1" thickBot="1">
      <c r="EN4" s="9" t="s">
        <v>0</v>
      </c>
      <c r="EP4" s="238" t="s">
        <v>6</v>
      </c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40"/>
    </row>
    <row r="5" ht="6.75" customHeight="1"/>
    <row r="6" spans="1:163" s="11" customFormat="1" ht="15">
      <c r="A6" s="241" t="s">
        <v>7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</row>
    <row r="8" spans="37:163" s="7" customFormat="1" ht="12">
      <c r="AK8" s="8"/>
      <c r="BI8" s="8" t="s">
        <v>4</v>
      </c>
      <c r="BK8" s="242" t="s">
        <v>259</v>
      </c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</row>
    <row r="9" spans="63:163" ht="12.75" customHeight="1">
      <c r="BK9" s="243" t="s">
        <v>242</v>
      </c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</row>
    <row r="10" ht="9.75" customHeight="1"/>
    <row r="11" spans="2:163" s="11" customFormat="1" ht="1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 t="s">
        <v>228</v>
      </c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</row>
    <row r="12" ht="9.75" customHeight="1"/>
    <row r="13" spans="1:163" ht="12.75" customHeight="1">
      <c r="A13" s="104" t="s">
        <v>45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16"/>
      <c r="BK13" s="96" t="s">
        <v>1</v>
      </c>
      <c r="BL13" s="97"/>
      <c r="BM13" s="97"/>
      <c r="BN13" s="97"/>
      <c r="BO13" s="97"/>
      <c r="BP13" s="97"/>
      <c r="BQ13" s="97"/>
      <c r="BR13" s="190"/>
      <c r="BS13" s="192" t="s">
        <v>5</v>
      </c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4"/>
      <c r="EC13" s="96" t="s">
        <v>222</v>
      </c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</row>
    <row r="14" spans="1:163" ht="31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17"/>
      <c r="BK14" s="98"/>
      <c r="BL14" s="99"/>
      <c r="BM14" s="99"/>
      <c r="BN14" s="99"/>
      <c r="BO14" s="99"/>
      <c r="BP14" s="99"/>
      <c r="BQ14" s="99"/>
      <c r="BR14" s="191"/>
      <c r="BS14" s="110" t="s">
        <v>216</v>
      </c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2"/>
      <c r="CX14" s="110" t="s">
        <v>217</v>
      </c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2"/>
      <c r="EC14" s="98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</row>
    <row r="15" spans="1:163" ht="12" thickBot="1">
      <c r="A15" s="176">
        <v>1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7"/>
      <c r="BK15" s="91">
        <v>2</v>
      </c>
      <c r="BL15" s="92"/>
      <c r="BM15" s="92"/>
      <c r="BN15" s="92"/>
      <c r="BO15" s="92"/>
      <c r="BP15" s="92"/>
      <c r="BQ15" s="92"/>
      <c r="BR15" s="115"/>
      <c r="BS15" s="175">
        <v>3</v>
      </c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7"/>
      <c r="CX15" s="175">
        <v>4</v>
      </c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7"/>
      <c r="EC15" s="91">
        <v>5</v>
      </c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</row>
    <row r="16" spans="1:163" ht="15" customHeight="1">
      <c r="A16" s="198" t="s">
        <v>46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9"/>
      <c r="BK16" s="200"/>
      <c r="BL16" s="201"/>
      <c r="BM16" s="201"/>
      <c r="BN16" s="201"/>
      <c r="BO16" s="201"/>
      <c r="BP16" s="201"/>
      <c r="BQ16" s="201"/>
      <c r="BR16" s="202"/>
      <c r="BS16" s="134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9"/>
      <c r="CX16" s="134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9"/>
      <c r="EC16" s="134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35"/>
    </row>
    <row r="17" spans="1:163" ht="15" customHeight="1">
      <c r="A17" s="178" t="s">
        <v>47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69" t="s">
        <v>2</v>
      </c>
      <c r="BL17" s="68"/>
      <c r="BM17" s="68"/>
      <c r="BN17" s="68"/>
      <c r="BO17" s="68"/>
      <c r="BP17" s="68"/>
      <c r="BQ17" s="68"/>
      <c r="BR17" s="69"/>
      <c r="BS17" s="30">
        <f>BS19+BS20+BS21</f>
        <v>633697.56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66"/>
      <c r="CX17" s="30">
        <f>CX19+CX20+CX21</f>
        <v>633697.56</v>
      </c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66"/>
      <c r="EC17" s="236">
        <f>BS17-CX17</f>
        <v>0</v>
      </c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237"/>
    </row>
    <row r="18" spans="1:163" ht="15" customHeight="1">
      <c r="A18" s="170" t="s">
        <v>22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220"/>
      <c r="BK18" s="150"/>
      <c r="BL18" s="151"/>
      <c r="BM18" s="151"/>
      <c r="BN18" s="151"/>
      <c r="BO18" s="151"/>
      <c r="BP18" s="151"/>
      <c r="BQ18" s="151"/>
      <c r="BR18" s="152"/>
      <c r="BS18" s="27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9"/>
      <c r="CX18" s="27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7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9"/>
    </row>
    <row r="19" spans="1:163" ht="15" customHeight="1">
      <c r="A19" s="168" t="s">
        <v>48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 t="s">
        <v>8</v>
      </c>
      <c r="BL19" s="68"/>
      <c r="BM19" s="68"/>
      <c r="BN19" s="68"/>
      <c r="BO19" s="68"/>
      <c r="BP19" s="68"/>
      <c r="BQ19" s="68"/>
      <c r="BR19" s="69"/>
      <c r="BS19" s="30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66"/>
      <c r="CX19" s="30">
        <f>BS19</f>
        <v>0</v>
      </c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66"/>
      <c r="EC19" s="30">
        <f>BS19-CX19</f>
        <v>0</v>
      </c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2"/>
    </row>
    <row r="20" spans="1:163" ht="15" customHeight="1">
      <c r="A20" s="165" t="s">
        <v>49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6" t="s">
        <v>23</v>
      </c>
      <c r="BL20" s="75"/>
      <c r="BM20" s="75"/>
      <c r="BN20" s="75"/>
      <c r="BO20" s="75"/>
      <c r="BP20" s="75"/>
      <c r="BQ20" s="75"/>
      <c r="BR20" s="76"/>
      <c r="BS20" s="45">
        <v>633697.56</v>
      </c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7"/>
      <c r="CX20" s="45">
        <f>BS20</f>
        <v>633697.56</v>
      </c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7"/>
      <c r="EC20" s="30">
        <f>BS20-CX20</f>
        <v>0</v>
      </c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2"/>
    </row>
    <row r="21" spans="1:163" ht="15" customHeight="1">
      <c r="A21" s="165" t="s">
        <v>50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6" t="s">
        <v>24</v>
      </c>
      <c r="BL21" s="75"/>
      <c r="BM21" s="75"/>
      <c r="BN21" s="75"/>
      <c r="BO21" s="75"/>
      <c r="BP21" s="75"/>
      <c r="BQ21" s="75"/>
      <c r="BR21" s="76"/>
      <c r="BS21" s="45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7"/>
      <c r="CX21" s="45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7"/>
      <c r="EC21" s="30">
        <f>BS21-CX21</f>
        <v>0</v>
      </c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2"/>
    </row>
    <row r="22" spans="1:163" ht="15" customHeight="1">
      <c r="A22" s="235" t="s">
        <v>51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166" t="s">
        <v>9</v>
      </c>
      <c r="BL22" s="75"/>
      <c r="BM22" s="75"/>
      <c r="BN22" s="75"/>
      <c r="BO22" s="75"/>
      <c r="BP22" s="75"/>
      <c r="BQ22" s="75"/>
      <c r="BR22" s="76"/>
      <c r="BS22" s="45">
        <f>BS24+BS25+BS26</f>
        <v>633697.56</v>
      </c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7"/>
      <c r="CX22" s="45">
        <f>CX24+CX25+CX26</f>
        <v>633697.56</v>
      </c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7"/>
      <c r="EC22" s="236">
        <f>BS22-CX22</f>
        <v>0</v>
      </c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237"/>
    </row>
    <row r="23" spans="1:163" ht="15" customHeight="1">
      <c r="A23" s="170" t="s">
        <v>22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220"/>
      <c r="BK23" s="150"/>
      <c r="BL23" s="151"/>
      <c r="BM23" s="151"/>
      <c r="BN23" s="151"/>
      <c r="BO23" s="151"/>
      <c r="BP23" s="151"/>
      <c r="BQ23" s="151"/>
      <c r="BR23" s="152"/>
      <c r="BS23" s="27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7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9"/>
    </row>
    <row r="24" spans="1:163" ht="15" customHeight="1">
      <c r="A24" s="168" t="s">
        <v>204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9" t="s">
        <v>10</v>
      </c>
      <c r="BL24" s="68"/>
      <c r="BM24" s="68"/>
      <c r="BN24" s="68"/>
      <c r="BO24" s="68"/>
      <c r="BP24" s="68"/>
      <c r="BQ24" s="68"/>
      <c r="BR24" s="69"/>
      <c r="BS24" s="30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66"/>
      <c r="CX24" s="30">
        <f>BS24</f>
        <v>0</v>
      </c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66"/>
      <c r="EC24" s="30">
        <f aca="true" t="shared" si="0" ref="EC24:EC31">BS24-CX24</f>
        <v>0</v>
      </c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2"/>
    </row>
    <row r="25" spans="1:163" ht="24" customHeight="1">
      <c r="A25" s="167" t="s">
        <v>205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83"/>
      <c r="BK25" s="166" t="s">
        <v>52</v>
      </c>
      <c r="BL25" s="75"/>
      <c r="BM25" s="75"/>
      <c r="BN25" s="75"/>
      <c r="BO25" s="75"/>
      <c r="BP25" s="75"/>
      <c r="BQ25" s="75"/>
      <c r="BR25" s="76"/>
      <c r="BS25" s="45">
        <v>633697.56</v>
      </c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7"/>
      <c r="CX25" s="45">
        <f>BS25</f>
        <v>633697.56</v>
      </c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7"/>
      <c r="EC25" s="30">
        <f t="shared" si="0"/>
        <v>0</v>
      </c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2"/>
    </row>
    <row r="26" spans="1:163" ht="15" customHeight="1">
      <c r="A26" s="165" t="s">
        <v>206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6" t="s">
        <v>53</v>
      </c>
      <c r="BL26" s="75"/>
      <c r="BM26" s="75"/>
      <c r="BN26" s="75"/>
      <c r="BO26" s="75"/>
      <c r="BP26" s="75"/>
      <c r="BQ26" s="75"/>
      <c r="BR26" s="76"/>
      <c r="BS26" s="45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7"/>
      <c r="CX26" s="45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7"/>
      <c r="EC26" s="30">
        <f t="shared" si="0"/>
        <v>0</v>
      </c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2"/>
    </row>
    <row r="27" spans="1:163" ht="15" customHeight="1">
      <c r="A27" s="235" t="s">
        <v>200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166" t="s">
        <v>34</v>
      </c>
      <c r="BL27" s="75"/>
      <c r="BM27" s="75"/>
      <c r="BN27" s="75"/>
      <c r="BO27" s="75"/>
      <c r="BP27" s="75"/>
      <c r="BQ27" s="75"/>
      <c r="BR27" s="76"/>
      <c r="BS27" s="45">
        <f>BS17-BS22</f>
        <v>0</v>
      </c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7"/>
      <c r="CX27" s="45">
        <f>CX17-CX22</f>
        <v>0</v>
      </c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7"/>
      <c r="EC27" s="236">
        <f t="shared" si="0"/>
        <v>0</v>
      </c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237"/>
    </row>
    <row r="28" spans="1:163" ht="15" customHeight="1">
      <c r="A28" s="170" t="s">
        <v>21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50"/>
      <c r="BL28" s="151"/>
      <c r="BM28" s="151"/>
      <c r="BN28" s="151"/>
      <c r="BO28" s="151"/>
      <c r="BP28" s="151"/>
      <c r="BQ28" s="151"/>
      <c r="BR28" s="152"/>
      <c r="BS28" s="27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9"/>
      <c r="CX28" s="27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7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9"/>
    </row>
    <row r="29" spans="1:163" ht="24" customHeight="1">
      <c r="A29" s="121" t="s">
        <v>57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2"/>
      <c r="BK29" s="169" t="s">
        <v>35</v>
      </c>
      <c r="BL29" s="68"/>
      <c r="BM29" s="68"/>
      <c r="BN29" s="68"/>
      <c r="BO29" s="68"/>
      <c r="BP29" s="68"/>
      <c r="BQ29" s="68"/>
      <c r="BR29" s="69"/>
      <c r="BS29" s="30">
        <f>BS19-BS24</f>
        <v>0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66"/>
      <c r="CX29" s="30">
        <f>CX19-CX24</f>
        <v>0</v>
      </c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66"/>
      <c r="EC29" s="30">
        <f t="shared" si="0"/>
        <v>0</v>
      </c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2"/>
    </row>
    <row r="30" spans="1:163" ht="24" customHeight="1">
      <c r="A30" s="167" t="s">
        <v>56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83"/>
      <c r="BK30" s="166" t="s">
        <v>54</v>
      </c>
      <c r="BL30" s="75"/>
      <c r="BM30" s="75"/>
      <c r="BN30" s="75"/>
      <c r="BO30" s="75"/>
      <c r="BP30" s="75"/>
      <c r="BQ30" s="75"/>
      <c r="BR30" s="76"/>
      <c r="BS30" s="45">
        <f>BS20-BS25</f>
        <v>0</v>
      </c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7"/>
      <c r="CX30" s="45">
        <f>CX20-CX25</f>
        <v>0</v>
      </c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7"/>
      <c r="EC30" s="30">
        <f t="shared" si="0"/>
        <v>0</v>
      </c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2"/>
    </row>
    <row r="31" spans="1:163" ht="15" customHeight="1">
      <c r="A31" s="13" t="s">
        <v>231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4"/>
      <c r="BK31" s="150" t="s">
        <v>55</v>
      </c>
      <c r="BL31" s="151"/>
      <c r="BM31" s="151"/>
      <c r="BN31" s="151"/>
      <c r="BO31" s="151"/>
      <c r="BP31" s="151"/>
      <c r="BQ31" s="151"/>
      <c r="BR31" s="152"/>
      <c r="BS31" s="27">
        <f>BS21-BS26</f>
        <v>0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9"/>
      <c r="CX31" s="27">
        <f>CX21-CX26</f>
        <v>0</v>
      </c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9"/>
      <c r="EC31" s="30">
        <f t="shared" si="0"/>
        <v>0</v>
      </c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2"/>
    </row>
    <row r="32" spans="1:163" s="16" customFormat="1" ht="2.25" customHeight="1" thickBo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9"/>
      <c r="BK32" s="139"/>
      <c r="BL32" s="140"/>
      <c r="BM32" s="140"/>
      <c r="BN32" s="140"/>
      <c r="BO32" s="140"/>
      <c r="BP32" s="140"/>
      <c r="BQ32" s="140"/>
      <c r="BR32" s="141"/>
      <c r="BS32" s="100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36"/>
      <c r="CX32" s="100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36"/>
      <c r="EC32" s="100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2"/>
    </row>
    <row r="33" spans="1:163" ht="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0"/>
      <c r="BL33" s="10"/>
      <c r="BM33" s="10"/>
      <c r="BN33" s="10"/>
      <c r="BO33" s="10"/>
      <c r="BP33" s="10"/>
      <c r="BQ33" s="10"/>
      <c r="BR33" s="10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</row>
    <row r="34" ht="15" customHeight="1">
      <c r="FG34" s="9" t="s">
        <v>58</v>
      </c>
    </row>
    <row r="35" spans="1:163" ht="12.75" customHeight="1">
      <c r="A35" s="104" t="s">
        <v>45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16"/>
      <c r="BK35" s="96" t="s">
        <v>1</v>
      </c>
      <c r="BL35" s="97"/>
      <c r="BM35" s="97"/>
      <c r="BN35" s="97"/>
      <c r="BO35" s="97"/>
      <c r="BP35" s="97"/>
      <c r="BQ35" s="97"/>
      <c r="BR35" s="190"/>
      <c r="BS35" s="192" t="s">
        <v>5</v>
      </c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4"/>
      <c r="EC35" s="96" t="s">
        <v>222</v>
      </c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</row>
    <row r="36" spans="1:163" ht="31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17"/>
      <c r="BK36" s="98"/>
      <c r="BL36" s="99"/>
      <c r="BM36" s="99"/>
      <c r="BN36" s="99"/>
      <c r="BO36" s="99"/>
      <c r="BP36" s="99"/>
      <c r="BQ36" s="99"/>
      <c r="BR36" s="191"/>
      <c r="BS36" s="110" t="s">
        <v>216</v>
      </c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2"/>
      <c r="CX36" s="110" t="s">
        <v>217</v>
      </c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2"/>
      <c r="EC36" s="98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</row>
    <row r="37" spans="1:163" ht="12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4"/>
      <c r="BK37" s="175">
        <v>2</v>
      </c>
      <c r="BL37" s="176"/>
      <c r="BM37" s="176"/>
      <c r="BN37" s="176"/>
      <c r="BO37" s="176"/>
      <c r="BP37" s="176"/>
      <c r="BQ37" s="176"/>
      <c r="BR37" s="177"/>
      <c r="BS37" s="175">
        <v>3</v>
      </c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7"/>
      <c r="CX37" s="175">
        <v>4</v>
      </c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7"/>
      <c r="EC37" s="91">
        <v>5</v>
      </c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</row>
    <row r="38" spans="1:163" ht="18" customHeight="1">
      <c r="A38" s="178" t="s">
        <v>59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246" t="s">
        <v>11</v>
      </c>
      <c r="BL38" s="247"/>
      <c r="BM38" s="247"/>
      <c r="BN38" s="247"/>
      <c r="BO38" s="247"/>
      <c r="BP38" s="247"/>
      <c r="BQ38" s="247"/>
      <c r="BR38" s="248"/>
      <c r="BS38" s="171">
        <f>BS40+BS41</f>
        <v>0</v>
      </c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3"/>
      <c r="CX38" s="171">
        <f>CX40+CX41</f>
        <v>0</v>
      </c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3"/>
      <c r="EC38" s="171">
        <f>BS38-CX38</f>
        <v>0</v>
      </c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4"/>
    </row>
    <row r="39" spans="1:163" s="2" customFormat="1" ht="18" customHeight="1">
      <c r="A39" s="170" t="s">
        <v>21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50"/>
      <c r="BL39" s="151"/>
      <c r="BM39" s="151"/>
      <c r="BN39" s="151"/>
      <c r="BO39" s="151"/>
      <c r="BP39" s="151"/>
      <c r="BQ39" s="151"/>
      <c r="BR39" s="152"/>
      <c r="BS39" s="27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9"/>
      <c r="CX39" s="27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9"/>
      <c r="EC39" s="27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86"/>
    </row>
    <row r="40" spans="1:163" ht="18" customHeight="1">
      <c r="A40" s="121" t="s">
        <v>67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9" t="s">
        <v>36</v>
      </c>
      <c r="BL40" s="68"/>
      <c r="BM40" s="68"/>
      <c r="BN40" s="68"/>
      <c r="BO40" s="68"/>
      <c r="BP40" s="68"/>
      <c r="BQ40" s="68"/>
      <c r="BR40" s="69"/>
      <c r="BS40" s="30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66"/>
      <c r="CX40" s="30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66"/>
      <c r="EC40" s="30">
        <f>BS40-CX40</f>
        <v>0</v>
      </c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2"/>
    </row>
    <row r="41" spans="1:163" ht="18" customHeight="1">
      <c r="A41" s="165" t="s">
        <v>61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6" t="s">
        <v>37</v>
      </c>
      <c r="BL41" s="75"/>
      <c r="BM41" s="75"/>
      <c r="BN41" s="75"/>
      <c r="BO41" s="75"/>
      <c r="BP41" s="75"/>
      <c r="BQ41" s="75"/>
      <c r="BR41" s="76"/>
      <c r="BS41" s="45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7"/>
      <c r="CX41" s="45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7"/>
      <c r="EC41" s="30">
        <f>BS41-CX41</f>
        <v>0</v>
      </c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2"/>
    </row>
    <row r="42" spans="1:163" ht="18" customHeight="1">
      <c r="A42" s="235" t="s">
        <v>62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166" t="s">
        <v>12</v>
      </c>
      <c r="BL42" s="75"/>
      <c r="BM42" s="75"/>
      <c r="BN42" s="75"/>
      <c r="BO42" s="75"/>
      <c r="BP42" s="75"/>
      <c r="BQ42" s="75"/>
      <c r="BR42" s="76"/>
      <c r="BS42" s="45">
        <f>BS44+BS45</f>
        <v>0</v>
      </c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7"/>
      <c r="CX42" s="45">
        <f>CX44+CX45</f>
        <v>0</v>
      </c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7"/>
      <c r="EC42" s="45">
        <f>BS42-CX42</f>
        <v>0</v>
      </c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87"/>
    </row>
    <row r="43" spans="1:163" s="2" customFormat="1" ht="18" customHeight="1">
      <c r="A43" s="170" t="s">
        <v>21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50"/>
      <c r="BL43" s="151"/>
      <c r="BM43" s="151"/>
      <c r="BN43" s="151"/>
      <c r="BO43" s="151"/>
      <c r="BP43" s="151"/>
      <c r="BQ43" s="151"/>
      <c r="BR43" s="152"/>
      <c r="BS43" s="27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9"/>
      <c r="CX43" s="27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9"/>
      <c r="EC43" s="27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86"/>
    </row>
    <row r="44" spans="1:163" ht="18" customHeight="1">
      <c r="A44" s="121" t="s">
        <v>68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9" t="s">
        <v>15</v>
      </c>
      <c r="BL44" s="68"/>
      <c r="BM44" s="68"/>
      <c r="BN44" s="68"/>
      <c r="BO44" s="68"/>
      <c r="BP44" s="68"/>
      <c r="BQ44" s="68"/>
      <c r="BR44" s="69"/>
      <c r="BS44" s="30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66"/>
      <c r="CX44" s="30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66"/>
      <c r="EC44" s="30">
        <f>BS44-CX44</f>
        <v>0</v>
      </c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2"/>
    </row>
    <row r="45" spans="1:163" ht="18" customHeight="1">
      <c r="A45" s="165" t="s">
        <v>201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6" t="s">
        <v>25</v>
      </c>
      <c r="BL45" s="75"/>
      <c r="BM45" s="75"/>
      <c r="BN45" s="75"/>
      <c r="BO45" s="75"/>
      <c r="BP45" s="75"/>
      <c r="BQ45" s="75"/>
      <c r="BR45" s="76"/>
      <c r="BS45" s="45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7"/>
      <c r="CX45" s="45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7"/>
      <c r="EC45" s="45">
        <f>BS45-CX45</f>
        <v>0</v>
      </c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87"/>
    </row>
    <row r="46" spans="1:163" ht="18" customHeight="1">
      <c r="A46" s="235" t="s">
        <v>63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166" t="s">
        <v>13</v>
      </c>
      <c r="BL46" s="75"/>
      <c r="BM46" s="75"/>
      <c r="BN46" s="75"/>
      <c r="BO46" s="75"/>
      <c r="BP46" s="75"/>
      <c r="BQ46" s="75"/>
      <c r="BR46" s="76"/>
      <c r="BS46" s="45">
        <f>BS38-BS42</f>
        <v>0</v>
      </c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7"/>
      <c r="CX46" s="45">
        <f>CX38-CX42</f>
        <v>0</v>
      </c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7"/>
      <c r="EC46" s="45">
        <f>BS46-CX46</f>
        <v>0</v>
      </c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87"/>
    </row>
    <row r="47" spans="1:163" s="2" customFormat="1" ht="18" customHeight="1">
      <c r="A47" s="170" t="s">
        <v>21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50"/>
      <c r="BL47" s="151"/>
      <c r="BM47" s="151"/>
      <c r="BN47" s="151"/>
      <c r="BO47" s="151"/>
      <c r="BP47" s="151"/>
      <c r="BQ47" s="151"/>
      <c r="BR47" s="152"/>
      <c r="BS47" s="27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9"/>
      <c r="CX47" s="27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9"/>
      <c r="EC47" s="27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86"/>
    </row>
    <row r="48" spans="1:163" ht="25.5" customHeight="1">
      <c r="A48" s="121" t="s">
        <v>207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9" t="s">
        <v>14</v>
      </c>
      <c r="BL48" s="68"/>
      <c r="BM48" s="68"/>
      <c r="BN48" s="68"/>
      <c r="BO48" s="68"/>
      <c r="BP48" s="68"/>
      <c r="BQ48" s="68"/>
      <c r="BR48" s="69"/>
      <c r="BS48" s="30">
        <f>BS40-BS44</f>
        <v>0</v>
      </c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66"/>
      <c r="CX48" s="30">
        <f>CX40-CX44</f>
        <v>0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66"/>
      <c r="EC48" s="30">
        <f>BS48-CX48</f>
        <v>0</v>
      </c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2"/>
    </row>
    <row r="49" spans="1:163" ht="25.5" customHeight="1">
      <c r="A49" s="167" t="s">
        <v>208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6" t="s">
        <v>44</v>
      </c>
      <c r="BL49" s="75"/>
      <c r="BM49" s="75"/>
      <c r="BN49" s="75"/>
      <c r="BO49" s="75"/>
      <c r="BP49" s="75"/>
      <c r="BQ49" s="75"/>
      <c r="BR49" s="76"/>
      <c r="BS49" s="45">
        <f>BS41-BS45</f>
        <v>0</v>
      </c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7"/>
      <c r="CX49" s="45">
        <f>CX41-CX45</f>
        <v>0</v>
      </c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7"/>
      <c r="EC49" s="45">
        <f>BS49-CX49</f>
        <v>0</v>
      </c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87"/>
    </row>
    <row r="50" spans="1:163" ht="18" customHeight="1">
      <c r="A50" s="235" t="s">
        <v>64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166" t="s">
        <v>26</v>
      </c>
      <c r="BL50" s="75"/>
      <c r="BM50" s="75"/>
      <c r="BN50" s="75"/>
      <c r="BO50" s="75"/>
      <c r="BP50" s="75"/>
      <c r="BQ50" s="75"/>
      <c r="BR50" s="76"/>
      <c r="BS50" s="45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7"/>
      <c r="CX50" s="45">
        <f>BS50</f>
        <v>0</v>
      </c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7"/>
      <c r="EC50" s="45">
        <f>BS50-CX50</f>
        <v>0</v>
      </c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87"/>
    </row>
    <row r="51" spans="1:163" ht="18" customHeight="1">
      <c r="A51" s="184" t="s">
        <v>65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5"/>
      <c r="BK51" s="150" t="s">
        <v>16</v>
      </c>
      <c r="BL51" s="151"/>
      <c r="BM51" s="151"/>
      <c r="BN51" s="151"/>
      <c r="BO51" s="151"/>
      <c r="BP51" s="151"/>
      <c r="BQ51" s="151"/>
      <c r="BR51" s="152"/>
      <c r="BS51" s="27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9"/>
      <c r="CX51" s="27">
        <f>BS51</f>
        <v>0</v>
      </c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9"/>
      <c r="EC51" s="27">
        <f>BS51-CX51</f>
        <v>0</v>
      </c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86"/>
    </row>
    <row r="52" spans="1:163" s="16" customFormat="1" ht="2.25" customHeight="1" thickBo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9"/>
      <c r="BK52" s="139"/>
      <c r="BL52" s="140"/>
      <c r="BM52" s="140"/>
      <c r="BN52" s="140"/>
      <c r="BO52" s="140"/>
      <c r="BP52" s="140"/>
      <c r="BQ52" s="140"/>
      <c r="BR52" s="141"/>
      <c r="BS52" s="100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36"/>
      <c r="CX52" s="100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36"/>
      <c r="EC52" s="100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2"/>
    </row>
    <row r="53" ht="3" customHeight="1"/>
    <row r="54" ht="15" customHeight="1">
      <c r="FG54" s="9" t="s">
        <v>72</v>
      </c>
    </row>
    <row r="55" spans="1:163" ht="12.75" customHeight="1">
      <c r="A55" s="104" t="s">
        <v>45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16"/>
      <c r="BK55" s="96" t="s">
        <v>1</v>
      </c>
      <c r="BL55" s="97"/>
      <c r="BM55" s="97"/>
      <c r="BN55" s="97"/>
      <c r="BO55" s="97"/>
      <c r="BP55" s="97"/>
      <c r="BQ55" s="97"/>
      <c r="BR55" s="190"/>
      <c r="BS55" s="192" t="s">
        <v>5</v>
      </c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4"/>
      <c r="EC55" s="96" t="s">
        <v>222</v>
      </c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</row>
    <row r="56" spans="1:163" ht="31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17"/>
      <c r="BK56" s="98"/>
      <c r="BL56" s="99"/>
      <c r="BM56" s="99"/>
      <c r="BN56" s="99"/>
      <c r="BO56" s="99"/>
      <c r="BP56" s="99"/>
      <c r="BQ56" s="99"/>
      <c r="BR56" s="191"/>
      <c r="BS56" s="110" t="s">
        <v>216</v>
      </c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2"/>
      <c r="CX56" s="110" t="s">
        <v>217</v>
      </c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2"/>
      <c r="EC56" s="98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</row>
    <row r="57" spans="1:163" ht="12" thickBot="1">
      <c r="A57" s="113">
        <v>1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4"/>
      <c r="BK57" s="91">
        <v>2</v>
      </c>
      <c r="BL57" s="92"/>
      <c r="BM57" s="92"/>
      <c r="BN57" s="92"/>
      <c r="BO57" s="92"/>
      <c r="BP57" s="92"/>
      <c r="BQ57" s="92"/>
      <c r="BR57" s="115"/>
      <c r="BS57" s="91">
        <v>3</v>
      </c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115"/>
      <c r="CX57" s="91">
        <v>4</v>
      </c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115"/>
      <c r="EC57" s="91">
        <v>5</v>
      </c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</row>
    <row r="58" spans="1:163" ht="18" customHeight="1">
      <c r="A58" s="235" t="s">
        <v>66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169" t="s">
        <v>38</v>
      </c>
      <c r="BL58" s="68"/>
      <c r="BM58" s="68"/>
      <c r="BN58" s="68"/>
      <c r="BO58" s="68"/>
      <c r="BP58" s="68"/>
      <c r="BQ58" s="68"/>
      <c r="BR58" s="69"/>
      <c r="BS58" s="30">
        <f>BS60+BS61+BS62</f>
        <v>0</v>
      </c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66"/>
      <c r="CX58" s="30">
        <f>CX60+CX61+CX62</f>
        <v>0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66"/>
      <c r="EC58" s="171">
        <f>BS58-CX58</f>
        <v>0</v>
      </c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4"/>
    </row>
    <row r="59" spans="1:163" s="2" customFormat="1" ht="15" customHeight="1">
      <c r="A59" s="170" t="s">
        <v>21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50"/>
      <c r="BL59" s="151"/>
      <c r="BM59" s="151"/>
      <c r="BN59" s="151"/>
      <c r="BO59" s="151"/>
      <c r="BP59" s="151"/>
      <c r="BQ59" s="151"/>
      <c r="BR59" s="152"/>
      <c r="BS59" s="27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9"/>
      <c r="CX59" s="27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9"/>
      <c r="EC59" s="27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86"/>
    </row>
    <row r="60" spans="1:163" ht="15" customHeight="1">
      <c r="A60" s="121" t="s">
        <v>69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9" t="s">
        <v>39</v>
      </c>
      <c r="BL60" s="68"/>
      <c r="BM60" s="68"/>
      <c r="BN60" s="68"/>
      <c r="BO60" s="68"/>
      <c r="BP60" s="68"/>
      <c r="BQ60" s="68"/>
      <c r="BR60" s="69"/>
      <c r="BS60" s="30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66"/>
      <c r="CX60" s="30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66"/>
      <c r="EC60" s="30">
        <f>BS60-CX60</f>
        <v>0</v>
      </c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2"/>
    </row>
    <row r="61" spans="1:163" ht="15" customHeight="1">
      <c r="A61" s="165" t="s">
        <v>70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6" t="s">
        <v>40</v>
      </c>
      <c r="BL61" s="75"/>
      <c r="BM61" s="75"/>
      <c r="BN61" s="75"/>
      <c r="BO61" s="75"/>
      <c r="BP61" s="75"/>
      <c r="BQ61" s="75"/>
      <c r="BR61" s="76"/>
      <c r="BS61" s="45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7"/>
      <c r="CX61" s="45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7"/>
      <c r="EC61" s="45">
        <f>BS61-CX61</f>
        <v>0</v>
      </c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87"/>
    </row>
    <row r="62" spans="1:163" ht="15" customHeight="1">
      <c r="A62" s="244" t="s">
        <v>71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5"/>
      <c r="BK62" s="166" t="s">
        <v>60</v>
      </c>
      <c r="BL62" s="75"/>
      <c r="BM62" s="75"/>
      <c r="BN62" s="75"/>
      <c r="BO62" s="75"/>
      <c r="BP62" s="75"/>
      <c r="BQ62" s="75"/>
      <c r="BR62" s="75"/>
      <c r="BS62" s="45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7"/>
      <c r="CX62" s="45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7"/>
      <c r="EC62" s="45">
        <f>BS62-CX62</f>
        <v>0</v>
      </c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87"/>
    </row>
    <row r="63" spans="1:163" ht="18" customHeight="1">
      <c r="A63" s="178" t="s">
        <v>76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69" t="s">
        <v>41</v>
      </c>
      <c r="BL63" s="68"/>
      <c r="BM63" s="68"/>
      <c r="BN63" s="68"/>
      <c r="BO63" s="68"/>
      <c r="BP63" s="68"/>
      <c r="BQ63" s="68"/>
      <c r="BR63" s="69"/>
      <c r="BS63" s="30">
        <f>BS65+BS66+BS67</f>
        <v>0</v>
      </c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66"/>
      <c r="CX63" s="30">
        <f>CX65+CX66+CX67</f>
        <v>0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66"/>
      <c r="EC63" s="30">
        <f>BS63-CX63</f>
        <v>0</v>
      </c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2"/>
    </row>
    <row r="64" spans="1:163" s="2" customFormat="1" ht="15" customHeight="1">
      <c r="A64" s="170" t="s">
        <v>21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50"/>
      <c r="BL64" s="151"/>
      <c r="BM64" s="151"/>
      <c r="BN64" s="151"/>
      <c r="BO64" s="151"/>
      <c r="BP64" s="151"/>
      <c r="BQ64" s="151"/>
      <c r="BR64" s="152"/>
      <c r="BS64" s="27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9"/>
      <c r="CX64" s="27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9"/>
      <c r="EC64" s="27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86"/>
    </row>
    <row r="65" spans="1:163" ht="15" customHeight="1">
      <c r="A65" s="121" t="s">
        <v>77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9" t="s">
        <v>73</v>
      </c>
      <c r="BL65" s="68"/>
      <c r="BM65" s="68"/>
      <c r="BN65" s="68"/>
      <c r="BO65" s="68"/>
      <c r="BP65" s="68"/>
      <c r="BQ65" s="68"/>
      <c r="BR65" s="69"/>
      <c r="BS65" s="30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66"/>
      <c r="CX65" s="30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66"/>
      <c r="EC65" s="30">
        <f aca="true" t="shared" si="1" ref="EC65:EC72">BS65-CX65</f>
        <v>0</v>
      </c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2"/>
    </row>
    <row r="66" spans="1:163" ht="15" customHeight="1">
      <c r="A66" s="165" t="s">
        <v>78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6" t="s">
        <v>74</v>
      </c>
      <c r="BL66" s="75"/>
      <c r="BM66" s="75"/>
      <c r="BN66" s="75"/>
      <c r="BO66" s="75"/>
      <c r="BP66" s="75"/>
      <c r="BQ66" s="75"/>
      <c r="BR66" s="76"/>
      <c r="BS66" s="45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7"/>
      <c r="CX66" s="45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7"/>
      <c r="EC66" s="45">
        <f t="shared" si="1"/>
        <v>0</v>
      </c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87"/>
    </row>
    <row r="67" spans="1:163" ht="15" customHeight="1">
      <c r="A67" s="165" t="s">
        <v>79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6" t="s">
        <v>75</v>
      </c>
      <c r="BL67" s="75"/>
      <c r="BM67" s="75"/>
      <c r="BN67" s="75"/>
      <c r="BO67" s="75"/>
      <c r="BP67" s="75"/>
      <c r="BQ67" s="75"/>
      <c r="BR67" s="76"/>
      <c r="BS67" s="45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7"/>
      <c r="CX67" s="45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7"/>
      <c r="EC67" s="45">
        <f t="shared" si="1"/>
        <v>0</v>
      </c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87"/>
    </row>
    <row r="68" spans="1:163" ht="24" customHeight="1">
      <c r="A68" s="189" t="s">
        <v>80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66" t="s">
        <v>27</v>
      </c>
      <c r="BL68" s="75"/>
      <c r="BM68" s="75"/>
      <c r="BN68" s="75"/>
      <c r="BO68" s="75"/>
      <c r="BP68" s="75"/>
      <c r="BQ68" s="75"/>
      <c r="BR68" s="76"/>
      <c r="BS68" s="45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7"/>
      <c r="CX68" s="45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7"/>
      <c r="EC68" s="45">
        <f t="shared" si="1"/>
        <v>0</v>
      </c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87"/>
    </row>
    <row r="69" spans="1:163" ht="18" customHeight="1">
      <c r="A69" s="189" t="s">
        <v>202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66" t="s">
        <v>17</v>
      </c>
      <c r="BL69" s="75"/>
      <c r="BM69" s="75"/>
      <c r="BN69" s="75"/>
      <c r="BO69" s="75"/>
      <c r="BP69" s="75"/>
      <c r="BQ69" s="75"/>
      <c r="BR69" s="76"/>
      <c r="BS69" s="45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7"/>
      <c r="CX69" s="45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7"/>
      <c r="EC69" s="45">
        <f t="shared" si="1"/>
        <v>0</v>
      </c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87"/>
    </row>
    <row r="70" spans="1:163" ht="24.75" customHeight="1">
      <c r="A70" s="189" t="s">
        <v>81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66" t="s">
        <v>18</v>
      </c>
      <c r="BL70" s="75"/>
      <c r="BM70" s="75"/>
      <c r="BN70" s="75"/>
      <c r="BO70" s="75"/>
      <c r="BP70" s="75"/>
      <c r="BQ70" s="75"/>
      <c r="BR70" s="76"/>
      <c r="BS70" s="45">
        <f>BS68-BS69</f>
        <v>0</v>
      </c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7"/>
      <c r="CX70" s="45">
        <f>CX68-CX69</f>
        <v>0</v>
      </c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7"/>
      <c r="EC70" s="45">
        <f t="shared" si="1"/>
        <v>0</v>
      </c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87"/>
    </row>
    <row r="71" spans="1:163" ht="24.75" customHeight="1" thickBot="1">
      <c r="A71" s="233" t="s">
        <v>83</v>
      </c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4"/>
      <c r="BK71" s="214" t="s">
        <v>82</v>
      </c>
      <c r="BL71" s="51"/>
      <c r="BM71" s="51"/>
      <c r="BN71" s="51"/>
      <c r="BO71" s="51"/>
      <c r="BP71" s="51"/>
      <c r="BQ71" s="51"/>
      <c r="BR71" s="58"/>
      <c r="BS71" s="84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7"/>
      <c r="CX71" s="84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7"/>
      <c r="EC71" s="84">
        <f t="shared" si="1"/>
        <v>0</v>
      </c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85"/>
    </row>
    <row r="72" spans="1:163" ht="36" customHeight="1" thickBot="1">
      <c r="A72" s="226" t="s">
        <v>84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8"/>
      <c r="BK72" s="229" t="s">
        <v>19</v>
      </c>
      <c r="BL72" s="230"/>
      <c r="BM72" s="230"/>
      <c r="BN72" s="230"/>
      <c r="BO72" s="230"/>
      <c r="BP72" s="230"/>
      <c r="BQ72" s="230"/>
      <c r="BR72" s="231"/>
      <c r="BS72" s="221">
        <f>BS27+BS46+BS50+BS51+BS58+BS63+BS70+BS71</f>
        <v>0</v>
      </c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32"/>
      <c r="CX72" s="221">
        <f>CX71+CX70+CX63+CX58+CX51+CX50+CX46+CX27</f>
        <v>0</v>
      </c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32"/>
      <c r="EC72" s="221">
        <f t="shared" si="1"/>
        <v>0</v>
      </c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3"/>
    </row>
    <row r="73" ht="3" customHeight="1"/>
    <row r="74" ht="15" customHeight="1">
      <c r="FG74" s="9" t="s">
        <v>91</v>
      </c>
    </row>
    <row r="75" spans="1:163" ht="12.75" customHeight="1">
      <c r="A75" s="104" t="s">
        <v>45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16"/>
      <c r="BK75" s="96" t="s">
        <v>1</v>
      </c>
      <c r="BL75" s="97"/>
      <c r="BM75" s="97"/>
      <c r="BN75" s="97"/>
      <c r="BO75" s="97"/>
      <c r="BP75" s="97"/>
      <c r="BQ75" s="97"/>
      <c r="BR75" s="190"/>
      <c r="BS75" s="192" t="s">
        <v>5</v>
      </c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4"/>
      <c r="EC75" s="96" t="s">
        <v>222</v>
      </c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</row>
    <row r="76" spans="1:163" ht="31.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17"/>
      <c r="BK76" s="98"/>
      <c r="BL76" s="99"/>
      <c r="BM76" s="99"/>
      <c r="BN76" s="99"/>
      <c r="BO76" s="99"/>
      <c r="BP76" s="99"/>
      <c r="BQ76" s="99"/>
      <c r="BR76" s="191"/>
      <c r="BS76" s="110" t="s">
        <v>216</v>
      </c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2"/>
      <c r="CX76" s="110" t="s">
        <v>217</v>
      </c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2"/>
      <c r="EC76" s="98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</row>
    <row r="77" spans="1:163" ht="12" thickBot="1">
      <c r="A77" s="113">
        <v>1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4"/>
      <c r="BK77" s="175">
        <v>2</v>
      </c>
      <c r="BL77" s="176"/>
      <c r="BM77" s="176"/>
      <c r="BN77" s="176"/>
      <c r="BO77" s="176"/>
      <c r="BP77" s="176"/>
      <c r="BQ77" s="176"/>
      <c r="BR77" s="177"/>
      <c r="BS77" s="175">
        <v>3</v>
      </c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7"/>
      <c r="CX77" s="175">
        <v>4</v>
      </c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7"/>
      <c r="EC77" s="91">
        <v>5</v>
      </c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</row>
    <row r="78" spans="1:163" ht="18" customHeight="1">
      <c r="A78" s="224" t="s">
        <v>85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5"/>
      <c r="BK78" s="200"/>
      <c r="BL78" s="201"/>
      <c r="BM78" s="201"/>
      <c r="BN78" s="201"/>
      <c r="BO78" s="201"/>
      <c r="BP78" s="201"/>
      <c r="BQ78" s="201"/>
      <c r="BR78" s="202"/>
      <c r="BS78" s="134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9"/>
      <c r="CX78" s="134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9"/>
      <c r="EC78" s="134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35"/>
    </row>
    <row r="79" spans="1:163" ht="18" customHeight="1">
      <c r="A79" s="178" t="s">
        <v>86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69" t="s">
        <v>20</v>
      </c>
      <c r="BL79" s="68"/>
      <c r="BM79" s="68"/>
      <c r="BN79" s="68"/>
      <c r="BO79" s="68"/>
      <c r="BP79" s="68"/>
      <c r="BQ79" s="68"/>
      <c r="BR79" s="69"/>
      <c r="BS79" s="30">
        <f>BS81+BS82+BS83+BS84+BS85+BS86+BS87+BS88+BS89</f>
        <v>0</v>
      </c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66"/>
      <c r="CX79" s="30">
        <f>CX81+CX82+CX83+CX84+CX85+CX86+CX87+CX88+CX89</f>
        <v>0</v>
      </c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66"/>
      <c r="EC79" s="30">
        <f>BS79-CX79</f>
        <v>0</v>
      </c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2"/>
    </row>
    <row r="80" spans="1:163" ht="15" customHeight="1">
      <c r="A80" s="170" t="s">
        <v>22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220"/>
      <c r="BK80" s="150"/>
      <c r="BL80" s="151"/>
      <c r="BM80" s="151"/>
      <c r="BN80" s="151"/>
      <c r="BO80" s="151"/>
      <c r="BP80" s="151"/>
      <c r="BQ80" s="151"/>
      <c r="BR80" s="152"/>
      <c r="BS80" s="27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9"/>
      <c r="CX80" s="27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9"/>
      <c r="EC80" s="27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86"/>
    </row>
    <row r="81" spans="1:163" ht="23.25" customHeight="1">
      <c r="A81" s="121" t="s">
        <v>232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4" t="s">
        <v>87</v>
      </c>
      <c r="BL81" s="125"/>
      <c r="BM81" s="125"/>
      <c r="BN81" s="125"/>
      <c r="BO81" s="125"/>
      <c r="BP81" s="125"/>
      <c r="BQ81" s="125"/>
      <c r="BR81" s="126"/>
      <c r="BS81" s="30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66"/>
      <c r="CX81" s="30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66"/>
      <c r="EC81" s="30">
        <f>BS81-CX81</f>
        <v>0</v>
      </c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2"/>
    </row>
    <row r="82" spans="1:163" ht="23.25" customHeight="1">
      <c r="A82" s="167" t="s">
        <v>233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38" t="s">
        <v>88</v>
      </c>
      <c r="BL82" s="39"/>
      <c r="BM82" s="39"/>
      <c r="BN82" s="39"/>
      <c r="BO82" s="39"/>
      <c r="BP82" s="39"/>
      <c r="BQ82" s="39"/>
      <c r="BR82" s="40"/>
      <c r="BS82" s="45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7"/>
      <c r="CX82" s="45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7"/>
      <c r="EC82" s="30">
        <f aca="true" t="shared" si="2" ref="EC82:EC89">BS82-CX82</f>
        <v>0</v>
      </c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2"/>
    </row>
    <row r="83" spans="1:163" ht="23.25" customHeight="1">
      <c r="A83" s="167" t="s">
        <v>234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38" t="s">
        <v>89</v>
      </c>
      <c r="BL83" s="39"/>
      <c r="BM83" s="39"/>
      <c r="BN83" s="39"/>
      <c r="BO83" s="39"/>
      <c r="BP83" s="39"/>
      <c r="BQ83" s="39"/>
      <c r="BR83" s="40"/>
      <c r="BS83" s="45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7"/>
      <c r="CX83" s="45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7"/>
      <c r="EC83" s="30">
        <f t="shared" si="2"/>
        <v>0</v>
      </c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2"/>
    </row>
    <row r="84" spans="1:163" ht="23.25" customHeight="1">
      <c r="A84" s="167" t="s">
        <v>235</v>
      </c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38" t="s">
        <v>90</v>
      </c>
      <c r="BL84" s="39"/>
      <c r="BM84" s="39"/>
      <c r="BN84" s="39"/>
      <c r="BO84" s="39"/>
      <c r="BP84" s="39"/>
      <c r="BQ84" s="39"/>
      <c r="BR84" s="40"/>
      <c r="BS84" s="45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7"/>
      <c r="CX84" s="45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7"/>
      <c r="EC84" s="30">
        <f t="shared" si="2"/>
        <v>0</v>
      </c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2"/>
    </row>
    <row r="85" spans="1:163" ht="24" customHeight="1">
      <c r="A85" s="121" t="s">
        <v>97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69" t="s">
        <v>92</v>
      </c>
      <c r="BL85" s="68"/>
      <c r="BM85" s="68"/>
      <c r="BN85" s="68"/>
      <c r="BO85" s="68"/>
      <c r="BP85" s="68"/>
      <c r="BQ85" s="68"/>
      <c r="BR85" s="69"/>
      <c r="BS85" s="30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66"/>
      <c r="CX85" s="30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66"/>
      <c r="EC85" s="30">
        <f t="shared" si="2"/>
        <v>0</v>
      </c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2"/>
    </row>
    <row r="86" spans="1:163" ht="23.25" customHeight="1">
      <c r="A86" s="167" t="s">
        <v>236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6" t="s">
        <v>93</v>
      </c>
      <c r="BL86" s="75"/>
      <c r="BM86" s="75"/>
      <c r="BN86" s="75"/>
      <c r="BO86" s="75"/>
      <c r="BP86" s="75"/>
      <c r="BQ86" s="75"/>
      <c r="BR86" s="76"/>
      <c r="BS86" s="45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7"/>
      <c r="CX86" s="45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7"/>
      <c r="EC86" s="30">
        <f t="shared" si="2"/>
        <v>0</v>
      </c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2"/>
    </row>
    <row r="87" spans="1:163" ht="18" customHeight="1">
      <c r="A87" s="167" t="s">
        <v>98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6" t="s">
        <v>94</v>
      </c>
      <c r="BL87" s="75"/>
      <c r="BM87" s="75"/>
      <c r="BN87" s="75"/>
      <c r="BO87" s="75"/>
      <c r="BP87" s="75"/>
      <c r="BQ87" s="75"/>
      <c r="BR87" s="76"/>
      <c r="BS87" s="45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7"/>
      <c r="CX87" s="45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7"/>
      <c r="EC87" s="30">
        <f t="shared" si="2"/>
        <v>0</v>
      </c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2"/>
    </row>
    <row r="88" spans="1:163" ht="18" customHeight="1">
      <c r="A88" s="167" t="s">
        <v>99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6" t="s">
        <v>95</v>
      </c>
      <c r="BL88" s="75"/>
      <c r="BM88" s="75"/>
      <c r="BN88" s="75"/>
      <c r="BO88" s="75"/>
      <c r="BP88" s="75"/>
      <c r="BQ88" s="75"/>
      <c r="BR88" s="76"/>
      <c r="BS88" s="45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7"/>
      <c r="CX88" s="45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7"/>
      <c r="EC88" s="30">
        <f t="shared" si="2"/>
        <v>0</v>
      </c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2"/>
    </row>
    <row r="89" spans="1:163" ht="23.25" customHeight="1">
      <c r="A89" s="215" t="s">
        <v>237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6"/>
      <c r="BK89" s="166" t="s">
        <v>96</v>
      </c>
      <c r="BL89" s="75"/>
      <c r="BM89" s="75"/>
      <c r="BN89" s="75"/>
      <c r="BO89" s="75"/>
      <c r="BP89" s="75"/>
      <c r="BQ89" s="75"/>
      <c r="BR89" s="76"/>
      <c r="BS89" s="45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7"/>
      <c r="CX89" s="45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7"/>
      <c r="EC89" s="30">
        <f t="shared" si="2"/>
        <v>0</v>
      </c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2"/>
    </row>
    <row r="90" spans="1:163" ht="25.5" customHeight="1">
      <c r="A90" s="211" t="s">
        <v>107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166" t="s">
        <v>100</v>
      </c>
      <c r="BL90" s="75"/>
      <c r="BM90" s="75"/>
      <c r="BN90" s="75"/>
      <c r="BO90" s="75"/>
      <c r="BP90" s="75"/>
      <c r="BQ90" s="75"/>
      <c r="BR90" s="76"/>
      <c r="BS90" s="186">
        <f>BS92+BS93+BS94</f>
        <v>1524982.36</v>
      </c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8"/>
      <c r="CX90" s="186">
        <f>CX92+CX93+CX94</f>
        <v>1524982.36</v>
      </c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8"/>
      <c r="EC90" s="45">
        <f>BS90-CX90</f>
        <v>0</v>
      </c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87"/>
    </row>
    <row r="91" spans="1:163" s="2" customFormat="1" ht="18" customHeight="1">
      <c r="A91" s="163" t="s">
        <v>22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50"/>
      <c r="BL91" s="151"/>
      <c r="BM91" s="151"/>
      <c r="BN91" s="151"/>
      <c r="BO91" s="151"/>
      <c r="BP91" s="151"/>
      <c r="BQ91" s="151"/>
      <c r="BR91" s="152"/>
      <c r="BS91" s="180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2"/>
      <c r="CX91" s="180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181"/>
      <c r="DR91" s="181"/>
      <c r="DS91" s="181"/>
      <c r="DT91" s="181"/>
      <c r="DU91" s="181"/>
      <c r="DV91" s="181"/>
      <c r="DW91" s="181"/>
      <c r="DX91" s="181"/>
      <c r="DY91" s="181"/>
      <c r="DZ91" s="181"/>
      <c r="EA91" s="181"/>
      <c r="EB91" s="182"/>
      <c r="EC91" s="27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86"/>
    </row>
    <row r="92" spans="1:163" ht="24" customHeight="1">
      <c r="A92" s="121" t="s">
        <v>108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69" t="s">
        <v>101</v>
      </c>
      <c r="BL92" s="68"/>
      <c r="BM92" s="68"/>
      <c r="BN92" s="68"/>
      <c r="BO92" s="68"/>
      <c r="BP92" s="68"/>
      <c r="BQ92" s="68"/>
      <c r="BR92" s="69"/>
      <c r="BS92" s="195">
        <v>1524982.36</v>
      </c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219"/>
      <c r="CX92" s="195">
        <f>BS92</f>
        <v>1524982.36</v>
      </c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219"/>
      <c r="EC92" s="30">
        <f>BS92-CX92</f>
        <v>0</v>
      </c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2"/>
    </row>
    <row r="93" spans="1:163" ht="24" customHeight="1">
      <c r="A93" s="167" t="s">
        <v>109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6" t="s">
        <v>102</v>
      </c>
      <c r="BL93" s="75"/>
      <c r="BM93" s="75"/>
      <c r="BN93" s="75"/>
      <c r="BO93" s="75"/>
      <c r="BP93" s="75"/>
      <c r="BQ93" s="75"/>
      <c r="BR93" s="76"/>
      <c r="BS93" s="45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7"/>
      <c r="CX93" s="45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7"/>
      <c r="EC93" s="45">
        <f>BS93-CX93</f>
        <v>0</v>
      </c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87"/>
    </row>
    <row r="94" spans="1:163" ht="24" customHeight="1" thickBot="1">
      <c r="A94" s="167" t="s">
        <v>110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214" t="s">
        <v>103</v>
      </c>
      <c r="BL94" s="51"/>
      <c r="BM94" s="51"/>
      <c r="BN94" s="51"/>
      <c r="BO94" s="51"/>
      <c r="BP94" s="51"/>
      <c r="BQ94" s="51"/>
      <c r="BR94" s="58"/>
      <c r="BS94" s="84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7"/>
      <c r="CX94" s="84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7"/>
      <c r="EC94" s="84">
        <f>BS94-CX94</f>
        <v>0</v>
      </c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85"/>
    </row>
    <row r="95" ht="3" customHeight="1"/>
    <row r="96" ht="15" customHeight="1">
      <c r="FG96" s="9" t="s">
        <v>115</v>
      </c>
    </row>
    <row r="97" spans="1:163" ht="12.75" customHeight="1">
      <c r="A97" s="104" t="s">
        <v>45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16"/>
      <c r="BK97" s="96" t="s">
        <v>1</v>
      </c>
      <c r="BL97" s="97"/>
      <c r="BM97" s="97"/>
      <c r="BN97" s="97"/>
      <c r="BO97" s="97"/>
      <c r="BP97" s="97"/>
      <c r="BQ97" s="97"/>
      <c r="BR97" s="190"/>
      <c r="BS97" s="192" t="s">
        <v>5</v>
      </c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4"/>
      <c r="EC97" s="96" t="s">
        <v>222</v>
      </c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</row>
    <row r="98" spans="1:163" ht="31.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17"/>
      <c r="BK98" s="98"/>
      <c r="BL98" s="99"/>
      <c r="BM98" s="99"/>
      <c r="BN98" s="99"/>
      <c r="BO98" s="99"/>
      <c r="BP98" s="99"/>
      <c r="BQ98" s="99"/>
      <c r="BR98" s="191"/>
      <c r="BS98" s="110" t="s">
        <v>216</v>
      </c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2"/>
      <c r="CX98" s="110" t="s">
        <v>217</v>
      </c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2"/>
      <c r="EC98" s="98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</row>
    <row r="99" spans="1:163" ht="12" thickBot="1">
      <c r="A99" s="113">
        <v>1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4"/>
      <c r="BK99" s="91">
        <v>2</v>
      </c>
      <c r="BL99" s="92"/>
      <c r="BM99" s="92"/>
      <c r="BN99" s="92"/>
      <c r="BO99" s="92"/>
      <c r="BP99" s="92"/>
      <c r="BQ99" s="92"/>
      <c r="BR99" s="115"/>
      <c r="BS99" s="91">
        <v>3</v>
      </c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115"/>
      <c r="CX99" s="91">
        <v>4</v>
      </c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115"/>
      <c r="EC99" s="91">
        <v>5</v>
      </c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</row>
    <row r="100" spans="1:163" ht="18" customHeight="1">
      <c r="A100" s="189" t="s">
        <v>111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69" t="s">
        <v>28</v>
      </c>
      <c r="BL100" s="68"/>
      <c r="BM100" s="68"/>
      <c r="BN100" s="68"/>
      <c r="BO100" s="68"/>
      <c r="BP100" s="68"/>
      <c r="BQ100" s="68"/>
      <c r="BR100" s="69"/>
      <c r="BS100" s="30">
        <f>BS102+BS103+BS104</f>
        <v>0</v>
      </c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66"/>
      <c r="CX100" s="30">
        <f>CX102+CX103+CX104</f>
        <v>0</v>
      </c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66"/>
      <c r="EC100" s="171">
        <f>BS100-CX100</f>
        <v>0</v>
      </c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4"/>
    </row>
    <row r="101" spans="1:163" s="2" customFormat="1" ht="15" customHeight="1">
      <c r="A101" s="163" t="s">
        <v>22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50"/>
      <c r="BL101" s="151"/>
      <c r="BM101" s="151"/>
      <c r="BN101" s="151"/>
      <c r="BO101" s="151"/>
      <c r="BP101" s="151"/>
      <c r="BQ101" s="151"/>
      <c r="BR101" s="152"/>
      <c r="BS101" s="27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9"/>
      <c r="CX101" s="27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9"/>
      <c r="EC101" s="27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86"/>
    </row>
    <row r="102" spans="1:163" ht="23.25" customHeight="1">
      <c r="A102" s="121" t="s">
        <v>112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69" t="s">
        <v>104</v>
      </c>
      <c r="BL102" s="68"/>
      <c r="BM102" s="68"/>
      <c r="BN102" s="68"/>
      <c r="BO102" s="68"/>
      <c r="BP102" s="68"/>
      <c r="BQ102" s="68"/>
      <c r="BR102" s="69"/>
      <c r="BS102" s="30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66"/>
      <c r="CX102" s="30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66"/>
      <c r="EC102" s="30">
        <f>BS102-CX102</f>
        <v>0</v>
      </c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2"/>
    </row>
    <row r="103" spans="1:163" ht="23.25" customHeight="1">
      <c r="A103" s="167" t="s">
        <v>113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6" t="s">
        <v>105</v>
      </c>
      <c r="BL103" s="75"/>
      <c r="BM103" s="75"/>
      <c r="BN103" s="75"/>
      <c r="BO103" s="75"/>
      <c r="BP103" s="75"/>
      <c r="BQ103" s="75"/>
      <c r="BR103" s="76"/>
      <c r="BS103" s="45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7"/>
      <c r="CX103" s="45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7"/>
      <c r="EC103" s="30">
        <f>BS103-CX103</f>
        <v>0</v>
      </c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2"/>
    </row>
    <row r="104" spans="1:163" ht="24" customHeight="1">
      <c r="A104" s="217" t="s">
        <v>114</v>
      </c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8"/>
      <c r="BK104" s="166" t="s">
        <v>106</v>
      </c>
      <c r="BL104" s="75"/>
      <c r="BM104" s="75"/>
      <c r="BN104" s="75"/>
      <c r="BO104" s="75"/>
      <c r="BP104" s="75"/>
      <c r="BQ104" s="75"/>
      <c r="BR104" s="76"/>
      <c r="BS104" s="45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7"/>
      <c r="CX104" s="45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7"/>
      <c r="EC104" s="30">
        <f>BS104-CX104</f>
        <v>0</v>
      </c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2"/>
    </row>
    <row r="105" spans="1:163" ht="18" customHeight="1">
      <c r="A105" s="178" t="s">
        <v>116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69" t="s">
        <v>3</v>
      </c>
      <c r="BL105" s="68"/>
      <c r="BM105" s="68"/>
      <c r="BN105" s="68"/>
      <c r="BO105" s="68"/>
      <c r="BP105" s="68"/>
      <c r="BQ105" s="68"/>
      <c r="BR105" s="69"/>
      <c r="BS105" s="30">
        <f>BS107+BS108+BS109</f>
        <v>0</v>
      </c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66"/>
      <c r="CX105" s="30">
        <f>CX107+CX108+CX109</f>
        <v>0</v>
      </c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66"/>
      <c r="EC105" s="30">
        <f>BS105-CX105</f>
        <v>0</v>
      </c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2"/>
    </row>
    <row r="106" spans="1:163" s="2" customFormat="1" ht="18" customHeight="1">
      <c r="A106" s="170" t="s">
        <v>22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50"/>
      <c r="BL106" s="151"/>
      <c r="BM106" s="151"/>
      <c r="BN106" s="151"/>
      <c r="BO106" s="151"/>
      <c r="BP106" s="151"/>
      <c r="BQ106" s="151"/>
      <c r="BR106" s="152"/>
      <c r="BS106" s="27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9"/>
      <c r="CX106" s="27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9"/>
      <c r="EC106" s="27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86"/>
    </row>
    <row r="107" spans="1:163" ht="18" customHeight="1">
      <c r="A107" s="168" t="s">
        <v>117</v>
      </c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9" t="s">
        <v>118</v>
      </c>
      <c r="BL107" s="68"/>
      <c r="BM107" s="68"/>
      <c r="BN107" s="68"/>
      <c r="BO107" s="68"/>
      <c r="BP107" s="68"/>
      <c r="BQ107" s="68"/>
      <c r="BR107" s="69"/>
      <c r="BS107" s="30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66"/>
      <c r="CX107" s="30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66"/>
      <c r="EC107" s="30">
        <f>BS107-CX107</f>
        <v>0</v>
      </c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2"/>
    </row>
    <row r="108" spans="1:163" ht="18" customHeight="1">
      <c r="A108" s="165" t="s">
        <v>127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6" t="s">
        <v>119</v>
      </c>
      <c r="BL108" s="75"/>
      <c r="BM108" s="75"/>
      <c r="BN108" s="75"/>
      <c r="BO108" s="75"/>
      <c r="BP108" s="75"/>
      <c r="BQ108" s="75"/>
      <c r="BR108" s="76"/>
      <c r="BS108" s="45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7"/>
      <c r="CX108" s="45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7"/>
      <c r="EC108" s="30">
        <f>BS108-CX108</f>
        <v>0</v>
      </c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2"/>
    </row>
    <row r="109" spans="1:163" ht="24" customHeight="1">
      <c r="A109" s="215" t="s">
        <v>128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6"/>
      <c r="BK109" s="166" t="s">
        <v>120</v>
      </c>
      <c r="BL109" s="75"/>
      <c r="BM109" s="75"/>
      <c r="BN109" s="75"/>
      <c r="BO109" s="75"/>
      <c r="BP109" s="75"/>
      <c r="BQ109" s="75"/>
      <c r="BR109" s="76"/>
      <c r="BS109" s="45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7"/>
      <c r="CX109" s="45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7"/>
      <c r="EC109" s="30">
        <f>BS109-CX109</f>
        <v>0</v>
      </c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2"/>
    </row>
    <row r="110" spans="1:163" ht="18" customHeight="1">
      <c r="A110" s="211" t="s">
        <v>129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166" t="s">
        <v>121</v>
      </c>
      <c r="BL110" s="75"/>
      <c r="BM110" s="75"/>
      <c r="BN110" s="75"/>
      <c r="BO110" s="75"/>
      <c r="BP110" s="75"/>
      <c r="BQ110" s="75"/>
      <c r="BR110" s="76"/>
      <c r="BS110" s="45">
        <f>BS112+BS113+BS114</f>
        <v>0</v>
      </c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7"/>
      <c r="CX110" s="45">
        <f>CX112+CX113+CX114</f>
        <v>0</v>
      </c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7"/>
      <c r="EC110" s="45">
        <f>BS110-CX110</f>
        <v>0</v>
      </c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87"/>
    </row>
    <row r="111" spans="1:163" s="2" customFormat="1" ht="18" customHeight="1">
      <c r="A111" s="163" t="s">
        <v>22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50"/>
      <c r="BL111" s="151"/>
      <c r="BM111" s="151"/>
      <c r="BN111" s="151"/>
      <c r="BO111" s="151"/>
      <c r="BP111" s="151"/>
      <c r="BQ111" s="151"/>
      <c r="BR111" s="152"/>
      <c r="BS111" s="27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9"/>
      <c r="CX111" s="27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9"/>
      <c r="EC111" s="27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86"/>
    </row>
    <row r="112" spans="1:163" ht="18" customHeight="1">
      <c r="A112" s="121" t="s">
        <v>130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69" t="s">
        <v>122</v>
      </c>
      <c r="BL112" s="68"/>
      <c r="BM112" s="68"/>
      <c r="BN112" s="68"/>
      <c r="BO112" s="68"/>
      <c r="BP112" s="68"/>
      <c r="BQ112" s="68"/>
      <c r="BR112" s="69"/>
      <c r="BS112" s="30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66"/>
      <c r="CX112" s="30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66"/>
      <c r="EC112" s="30">
        <f>BS112-CX112</f>
        <v>0</v>
      </c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2"/>
    </row>
    <row r="113" spans="1:163" ht="18" customHeight="1">
      <c r="A113" s="167" t="s">
        <v>131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6" t="s">
        <v>123</v>
      </c>
      <c r="BL113" s="75"/>
      <c r="BM113" s="75"/>
      <c r="BN113" s="75"/>
      <c r="BO113" s="75"/>
      <c r="BP113" s="75"/>
      <c r="BQ113" s="75"/>
      <c r="BR113" s="76"/>
      <c r="BS113" s="45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7"/>
      <c r="CX113" s="45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7"/>
      <c r="EC113" s="30">
        <f>BS113-CX113</f>
        <v>0</v>
      </c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2"/>
    </row>
    <row r="114" spans="1:163" ht="18" customHeight="1">
      <c r="A114" s="167" t="s">
        <v>132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6" t="s">
        <v>124</v>
      </c>
      <c r="BL114" s="75"/>
      <c r="BM114" s="75"/>
      <c r="BN114" s="75"/>
      <c r="BO114" s="75"/>
      <c r="BP114" s="75"/>
      <c r="BQ114" s="75"/>
      <c r="BR114" s="76"/>
      <c r="BS114" s="45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7"/>
      <c r="CX114" s="45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7"/>
      <c r="EC114" s="30">
        <f>BS114-CX114</f>
        <v>0</v>
      </c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2"/>
    </row>
    <row r="115" spans="1:163" ht="18" customHeight="1">
      <c r="A115" s="189" t="s">
        <v>133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66" t="s">
        <v>29</v>
      </c>
      <c r="BL115" s="75"/>
      <c r="BM115" s="75"/>
      <c r="BN115" s="75"/>
      <c r="BO115" s="75"/>
      <c r="BP115" s="75"/>
      <c r="BQ115" s="75"/>
      <c r="BR115" s="76"/>
      <c r="BS115" s="45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7"/>
      <c r="CX115" s="45">
        <f>BS115</f>
        <v>0</v>
      </c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7"/>
      <c r="EC115" s="30">
        <f>BS115-CX115</f>
        <v>0</v>
      </c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2"/>
    </row>
    <row r="116" spans="1:163" s="16" customFormat="1" ht="18" customHeight="1" thickBot="1">
      <c r="A116" s="212" t="s">
        <v>134</v>
      </c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3"/>
      <c r="BK116" s="214" t="s">
        <v>125</v>
      </c>
      <c r="BL116" s="51"/>
      <c r="BM116" s="51"/>
      <c r="BN116" s="51"/>
      <c r="BO116" s="51"/>
      <c r="BP116" s="51"/>
      <c r="BQ116" s="51"/>
      <c r="BR116" s="58"/>
      <c r="BS116" s="84">
        <v>11806.47</v>
      </c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7"/>
      <c r="CX116" s="84">
        <f>BS116</f>
        <v>11806.47</v>
      </c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7"/>
      <c r="EC116" s="30">
        <f>BS116-CX116</f>
        <v>0</v>
      </c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2"/>
    </row>
    <row r="117" ht="3" customHeight="1"/>
    <row r="118" ht="15" customHeight="1">
      <c r="FG118" s="9" t="s">
        <v>142</v>
      </c>
    </row>
    <row r="119" spans="1:163" ht="12.75" customHeight="1">
      <c r="A119" s="104" t="s">
        <v>45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16"/>
      <c r="BK119" s="96" t="s">
        <v>1</v>
      </c>
      <c r="BL119" s="97"/>
      <c r="BM119" s="97"/>
      <c r="BN119" s="97"/>
      <c r="BO119" s="97"/>
      <c r="BP119" s="97"/>
      <c r="BQ119" s="97"/>
      <c r="BR119" s="190"/>
      <c r="BS119" s="192" t="s">
        <v>5</v>
      </c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193"/>
      <c r="DP119" s="193"/>
      <c r="DQ119" s="193"/>
      <c r="DR119" s="193"/>
      <c r="DS119" s="193"/>
      <c r="DT119" s="193"/>
      <c r="DU119" s="193"/>
      <c r="DV119" s="193"/>
      <c r="DW119" s="193"/>
      <c r="DX119" s="193"/>
      <c r="DY119" s="193"/>
      <c r="DZ119" s="193"/>
      <c r="EA119" s="193"/>
      <c r="EB119" s="194"/>
      <c r="EC119" s="96" t="s">
        <v>222</v>
      </c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</row>
    <row r="120" spans="1:163" ht="31.5" customHeigh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17"/>
      <c r="BK120" s="98"/>
      <c r="BL120" s="99"/>
      <c r="BM120" s="99"/>
      <c r="BN120" s="99"/>
      <c r="BO120" s="99"/>
      <c r="BP120" s="99"/>
      <c r="BQ120" s="99"/>
      <c r="BR120" s="191"/>
      <c r="BS120" s="110" t="s">
        <v>216</v>
      </c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2"/>
      <c r="CX120" s="110" t="s">
        <v>217</v>
      </c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2"/>
      <c r="EC120" s="98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</row>
    <row r="121" spans="1:163" ht="12" thickBot="1">
      <c r="A121" s="113">
        <v>1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4"/>
      <c r="BK121" s="91">
        <v>2</v>
      </c>
      <c r="BL121" s="92"/>
      <c r="BM121" s="92"/>
      <c r="BN121" s="92"/>
      <c r="BO121" s="92"/>
      <c r="BP121" s="92"/>
      <c r="BQ121" s="92"/>
      <c r="BR121" s="115"/>
      <c r="BS121" s="91">
        <v>3</v>
      </c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115"/>
      <c r="CX121" s="91">
        <v>4</v>
      </c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115"/>
      <c r="EC121" s="91">
        <v>5</v>
      </c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</row>
    <row r="122" spans="1:163" ht="18" customHeight="1">
      <c r="A122" s="211" t="s">
        <v>229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169" t="s">
        <v>126</v>
      </c>
      <c r="BL122" s="68"/>
      <c r="BM122" s="68"/>
      <c r="BN122" s="68"/>
      <c r="BO122" s="68"/>
      <c r="BP122" s="68"/>
      <c r="BQ122" s="68"/>
      <c r="BR122" s="69"/>
      <c r="BS122" s="30">
        <f>BS124+BS125+BS126</f>
        <v>0</v>
      </c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66"/>
      <c r="CX122" s="30">
        <f>CX124+CX125+CX126</f>
        <v>0</v>
      </c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66"/>
      <c r="EC122" s="171">
        <f>BS122-CX122</f>
        <v>0</v>
      </c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4"/>
    </row>
    <row r="123" spans="1:163" s="2" customFormat="1" ht="18" customHeight="1">
      <c r="A123" s="170" t="s">
        <v>22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50"/>
      <c r="BL123" s="151"/>
      <c r="BM123" s="151"/>
      <c r="BN123" s="151"/>
      <c r="BO123" s="151"/>
      <c r="BP123" s="151"/>
      <c r="BQ123" s="151"/>
      <c r="BR123" s="152"/>
      <c r="BS123" s="27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9"/>
      <c r="CX123" s="27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9"/>
      <c r="EC123" s="27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86"/>
    </row>
    <row r="124" spans="1:163" ht="18" customHeight="1">
      <c r="A124" s="168" t="s">
        <v>238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9" t="s">
        <v>135</v>
      </c>
      <c r="BL124" s="68"/>
      <c r="BM124" s="68"/>
      <c r="BN124" s="68"/>
      <c r="BO124" s="68"/>
      <c r="BP124" s="68"/>
      <c r="BQ124" s="68"/>
      <c r="BR124" s="69"/>
      <c r="BS124" s="30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66"/>
      <c r="CX124" s="30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66"/>
      <c r="EC124" s="30">
        <f aca="true" t="shared" si="3" ref="EC124:EC129">BS124-CX124</f>
        <v>0</v>
      </c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2"/>
    </row>
    <row r="125" spans="1:163" ht="23.25" customHeight="1">
      <c r="A125" s="167" t="s">
        <v>139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6" t="s">
        <v>136</v>
      </c>
      <c r="BL125" s="75"/>
      <c r="BM125" s="75"/>
      <c r="BN125" s="75"/>
      <c r="BO125" s="75"/>
      <c r="BP125" s="75"/>
      <c r="BQ125" s="75"/>
      <c r="BR125" s="76"/>
      <c r="BS125" s="45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7"/>
      <c r="CX125" s="45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7"/>
      <c r="EC125" s="30">
        <f t="shared" si="3"/>
        <v>0</v>
      </c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2"/>
    </row>
    <row r="126" spans="1:163" ht="23.25" customHeight="1">
      <c r="A126" s="167" t="s">
        <v>140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6" t="s">
        <v>137</v>
      </c>
      <c r="BL126" s="75"/>
      <c r="BM126" s="75"/>
      <c r="BN126" s="75"/>
      <c r="BO126" s="75"/>
      <c r="BP126" s="75"/>
      <c r="BQ126" s="75"/>
      <c r="BR126" s="76"/>
      <c r="BS126" s="45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7"/>
      <c r="CX126" s="45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7"/>
      <c r="EC126" s="30">
        <f t="shared" si="3"/>
        <v>0</v>
      </c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2"/>
    </row>
    <row r="127" spans="1:163" ht="18" customHeight="1">
      <c r="A127" s="189" t="s">
        <v>141</v>
      </c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66" t="s">
        <v>138</v>
      </c>
      <c r="BL127" s="75"/>
      <c r="BM127" s="75"/>
      <c r="BN127" s="75"/>
      <c r="BO127" s="75"/>
      <c r="BP127" s="75"/>
      <c r="BQ127" s="75"/>
      <c r="BR127" s="76"/>
      <c r="BS127" s="45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7"/>
      <c r="CX127" s="45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7"/>
      <c r="EC127" s="30">
        <f t="shared" si="3"/>
        <v>0</v>
      </c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2"/>
    </row>
    <row r="128" spans="1:163" ht="18" customHeight="1">
      <c r="A128" s="210" t="s">
        <v>255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  <c r="BI128" s="210"/>
      <c r="BJ128" s="210"/>
      <c r="BK128" s="38" t="s">
        <v>30</v>
      </c>
      <c r="BL128" s="39"/>
      <c r="BM128" s="39"/>
      <c r="BN128" s="39"/>
      <c r="BO128" s="39"/>
      <c r="BP128" s="39"/>
      <c r="BQ128" s="39"/>
      <c r="BR128" s="40"/>
      <c r="BS128" s="42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4"/>
      <c r="CX128" s="45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7"/>
      <c r="EC128" s="30">
        <f t="shared" si="3"/>
        <v>0</v>
      </c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2"/>
    </row>
    <row r="129" spans="1:163" ht="18" customHeight="1">
      <c r="A129" s="20" t="s">
        <v>145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124" t="s">
        <v>31</v>
      </c>
      <c r="BL129" s="125"/>
      <c r="BM129" s="125"/>
      <c r="BN129" s="125"/>
      <c r="BO129" s="125"/>
      <c r="BP129" s="125"/>
      <c r="BQ129" s="125"/>
      <c r="BR129" s="126"/>
      <c r="BS129" s="207">
        <f>BS131+BS132+BS133</f>
        <v>0</v>
      </c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9"/>
      <c r="CX129" s="30">
        <f>CX131+CX132+CX133</f>
        <v>0</v>
      </c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66"/>
      <c r="EC129" s="30">
        <f t="shared" si="3"/>
        <v>0</v>
      </c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2"/>
    </row>
    <row r="130" spans="1:163" s="2" customFormat="1" ht="18" customHeight="1">
      <c r="A130" s="21" t="s">
        <v>21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4"/>
      <c r="BL130" s="25"/>
      <c r="BM130" s="25"/>
      <c r="BN130" s="25"/>
      <c r="BO130" s="25"/>
      <c r="BP130" s="25"/>
      <c r="BQ130" s="25"/>
      <c r="BR130" s="26"/>
      <c r="BS130" s="35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7"/>
      <c r="CX130" s="27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9"/>
      <c r="EC130" s="27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86"/>
    </row>
    <row r="131" spans="1:163" ht="18" customHeight="1">
      <c r="A131" s="206" t="s">
        <v>245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124" t="s">
        <v>143</v>
      </c>
      <c r="BL131" s="125"/>
      <c r="BM131" s="125"/>
      <c r="BN131" s="125"/>
      <c r="BO131" s="125"/>
      <c r="BP131" s="125"/>
      <c r="BQ131" s="125"/>
      <c r="BR131" s="126"/>
      <c r="BS131" s="207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9"/>
      <c r="CX131" s="30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66"/>
      <c r="EC131" s="30">
        <f>BS131-CX131</f>
        <v>0</v>
      </c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2"/>
    </row>
    <row r="132" spans="1:163" ht="24" customHeight="1">
      <c r="A132" s="41" t="s">
        <v>146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38" t="s">
        <v>144</v>
      </c>
      <c r="BL132" s="39"/>
      <c r="BM132" s="39"/>
      <c r="BN132" s="39"/>
      <c r="BO132" s="39"/>
      <c r="BP132" s="39"/>
      <c r="BQ132" s="39"/>
      <c r="BR132" s="40"/>
      <c r="BS132" s="42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4"/>
      <c r="CX132" s="45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7"/>
      <c r="EC132" s="30">
        <f>BS132-CX132</f>
        <v>0</v>
      </c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2"/>
    </row>
    <row r="133" spans="1:163" ht="18" customHeight="1">
      <c r="A133" s="41" t="s">
        <v>247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38" t="s">
        <v>246</v>
      </c>
      <c r="BL133" s="39"/>
      <c r="BM133" s="39"/>
      <c r="BN133" s="39"/>
      <c r="BO133" s="39"/>
      <c r="BP133" s="39"/>
      <c r="BQ133" s="39"/>
      <c r="BR133" s="40"/>
      <c r="BS133" s="42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4"/>
      <c r="CX133" s="45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7"/>
      <c r="EC133" s="30">
        <f>BS133-CX133</f>
        <v>0</v>
      </c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2"/>
    </row>
    <row r="134" spans="1:163" ht="18" customHeight="1">
      <c r="A134" s="210" t="s">
        <v>150</v>
      </c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  <c r="BI134" s="210"/>
      <c r="BJ134" s="210"/>
      <c r="BK134" s="38" t="s">
        <v>32</v>
      </c>
      <c r="BL134" s="39"/>
      <c r="BM134" s="39"/>
      <c r="BN134" s="39"/>
      <c r="BO134" s="39"/>
      <c r="BP134" s="39"/>
      <c r="BQ134" s="39"/>
      <c r="BR134" s="40"/>
      <c r="BS134" s="42">
        <f>BS136+BS137+BS138</f>
        <v>0</v>
      </c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4"/>
      <c r="CX134" s="45">
        <f>CX136+CX137+CX138</f>
        <v>0</v>
      </c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7"/>
      <c r="EC134" s="45">
        <f>BS134-CX134</f>
        <v>0</v>
      </c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87"/>
    </row>
    <row r="135" spans="1:163" s="2" customFormat="1" ht="18" customHeight="1">
      <c r="A135" s="48" t="s">
        <v>22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24"/>
      <c r="BL135" s="25"/>
      <c r="BM135" s="25"/>
      <c r="BN135" s="25"/>
      <c r="BO135" s="25"/>
      <c r="BP135" s="25"/>
      <c r="BQ135" s="25"/>
      <c r="BR135" s="26"/>
      <c r="BS135" s="35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7"/>
      <c r="CX135" s="27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9"/>
      <c r="EC135" s="27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86"/>
    </row>
    <row r="136" spans="1:163" ht="18" customHeight="1">
      <c r="A136" s="206" t="s">
        <v>151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06"/>
      <c r="AT136" s="206"/>
      <c r="AU136" s="206"/>
      <c r="AV136" s="206"/>
      <c r="AW136" s="206"/>
      <c r="AX136" s="206"/>
      <c r="AY136" s="206"/>
      <c r="AZ136" s="206"/>
      <c r="BA136" s="206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124" t="s">
        <v>147</v>
      </c>
      <c r="BL136" s="125"/>
      <c r="BM136" s="125"/>
      <c r="BN136" s="125"/>
      <c r="BO136" s="125"/>
      <c r="BP136" s="125"/>
      <c r="BQ136" s="125"/>
      <c r="BR136" s="126"/>
      <c r="BS136" s="207"/>
      <c r="BT136" s="208"/>
      <c r="BU136" s="208"/>
      <c r="BV136" s="208"/>
      <c r="BW136" s="208"/>
      <c r="BX136" s="208"/>
      <c r="BY136" s="208"/>
      <c r="BZ136" s="208"/>
      <c r="CA136" s="208"/>
      <c r="CB136" s="208"/>
      <c r="CC136" s="208"/>
      <c r="CD136" s="208"/>
      <c r="CE136" s="208"/>
      <c r="CF136" s="208"/>
      <c r="CG136" s="208"/>
      <c r="CH136" s="208"/>
      <c r="CI136" s="208"/>
      <c r="CJ136" s="208"/>
      <c r="CK136" s="208"/>
      <c r="CL136" s="208"/>
      <c r="CM136" s="208"/>
      <c r="CN136" s="208"/>
      <c r="CO136" s="208"/>
      <c r="CP136" s="208"/>
      <c r="CQ136" s="208"/>
      <c r="CR136" s="208"/>
      <c r="CS136" s="208"/>
      <c r="CT136" s="208"/>
      <c r="CU136" s="208"/>
      <c r="CV136" s="208"/>
      <c r="CW136" s="209"/>
      <c r="CX136" s="30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66"/>
      <c r="EC136" s="30">
        <f>BS136-CX136</f>
        <v>0</v>
      </c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2"/>
    </row>
    <row r="137" spans="1:163" ht="18" customHeight="1">
      <c r="A137" s="48" t="s">
        <v>152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38" t="s">
        <v>148</v>
      </c>
      <c r="BL137" s="39"/>
      <c r="BM137" s="39"/>
      <c r="BN137" s="39"/>
      <c r="BO137" s="39"/>
      <c r="BP137" s="39"/>
      <c r="BQ137" s="39"/>
      <c r="BR137" s="40"/>
      <c r="BS137" s="42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4"/>
      <c r="CX137" s="45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7"/>
      <c r="EC137" s="30">
        <f>BS137-CX137</f>
        <v>0</v>
      </c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2"/>
    </row>
    <row r="138" spans="1:163" s="16" customFormat="1" ht="15" customHeight="1">
      <c r="A138" s="159" t="s">
        <v>153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60"/>
      <c r="BK138" s="24" t="s">
        <v>149</v>
      </c>
      <c r="BL138" s="25"/>
      <c r="BM138" s="25"/>
      <c r="BN138" s="25"/>
      <c r="BO138" s="25"/>
      <c r="BP138" s="25"/>
      <c r="BQ138" s="25"/>
      <c r="BR138" s="26"/>
      <c r="BS138" s="35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7"/>
      <c r="CX138" s="27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9"/>
      <c r="EC138" s="30">
        <f>BS138-CX138</f>
        <v>0</v>
      </c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2"/>
    </row>
    <row r="139" spans="1:163" s="16" customFormat="1" ht="15" customHeight="1">
      <c r="A139" s="33" t="s">
        <v>177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4"/>
      <c r="BK139" s="24" t="s">
        <v>43</v>
      </c>
      <c r="BL139" s="25"/>
      <c r="BM139" s="25"/>
      <c r="BN139" s="25"/>
      <c r="BO139" s="25"/>
      <c r="BP139" s="25"/>
      <c r="BQ139" s="25"/>
      <c r="BR139" s="26"/>
      <c r="BS139" s="35">
        <v>1446266.15</v>
      </c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7"/>
      <c r="CX139" s="27">
        <f>BS139</f>
        <v>1446266.15</v>
      </c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9"/>
      <c r="EC139" s="30">
        <f>BS139-CX139</f>
        <v>0</v>
      </c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2"/>
    </row>
    <row r="140" spans="1:163" s="16" customFormat="1" ht="2.25" customHeight="1" thickBot="1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2"/>
      <c r="BK140" s="145"/>
      <c r="BL140" s="146"/>
      <c r="BM140" s="146"/>
      <c r="BN140" s="146"/>
      <c r="BO140" s="146"/>
      <c r="BP140" s="146"/>
      <c r="BQ140" s="146"/>
      <c r="BR140" s="147"/>
      <c r="BS140" s="203"/>
      <c r="BT140" s="204"/>
      <c r="BU140" s="204"/>
      <c r="BV140" s="204"/>
      <c r="BW140" s="204"/>
      <c r="BX140" s="204"/>
      <c r="BY140" s="204"/>
      <c r="BZ140" s="204"/>
      <c r="CA140" s="204"/>
      <c r="CB140" s="204"/>
      <c r="CC140" s="204"/>
      <c r="CD140" s="204"/>
      <c r="CE140" s="204"/>
      <c r="CF140" s="204"/>
      <c r="CG140" s="204"/>
      <c r="CH140" s="204"/>
      <c r="CI140" s="204"/>
      <c r="CJ140" s="204"/>
      <c r="CK140" s="204"/>
      <c r="CL140" s="204"/>
      <c r="CM140" s="204"/>
      <c r="CN140" s="204"/>
      <c r="CO140" s="204"/>
      <c r="CP140" s="204"/>
      <c r="CQ140" s="204"/>
      <c r="CR140" s="204"/>
      <c r="CS140" s="204"/>
      <c r="CT140" s="204"/>
      <c r="CU140" s="204"/>
      <c r="CV140" s="204"/>
      <c r="CW140" s="205"/>
      <c r="CX140" s="100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  <c r="DO140" s="101"/>
      <c r="DP140" s="101"/>
      <c r="DQ140" s="101"/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36"/>
      <c r="EC140" s="100"/>
      <c r="ED140" s="101"/>
      <c r="EE140" s="101"/>
      <c r="EF140" s="101"/>
      <c r="EG140" s="101"/>
      <c r="EH140" s="101"/>
      <c r="EI140" s="101"/>
      <c r="EJ140" s="101"/>
      <c r="EK140" s="101"/>
      <c r="EL140" s="101"/>
      <c r="EM140" s="101"/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2"/>
    </row>
    <row r="141" spans="1:163" s="16" customFormat="1" ht="31.5" customHeight="1">
      <c r="A141" s="142" t="s">
        <v>251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4"/>
      <c r="BK141" s="24" t="s">
        <v>154</v>
      </c>
      <c r="BL141" s="25"/>
      <c r="BM141" s="25"/>
      <c r="BN141" s="25"/>
      <c r="BO141" s="25"/>
      <c r="BP141" s="25"/>
      <c r="BQ141" s="25"/>
      <c r="BR141" s="26"/>
      <c r="BS141" s="35">
        <f>BS139+BS134+BS129+BS128+BS127+BS122+BS116+BS115+BS110+BS105+BS100+BS90+BS79</f>
        <v>2983054.98</v>
      </c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7"/>
      <c r="CX141" s="27">
        <f>CX139+CX134+CX129+CX128+CX127+CX122+CX116+CX115+CX110+CX105+CX100+CX90+CX79</f>
        <v>2983054.98</v>
      </c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9"/>
      <c r="EC141" s="27">
        <f>BS141-CX141</f>
        <v>0</v>
      </c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86"/>
    </row>
    <row r="142" spans="1:163" s="16" customFormat="1" ht="2.25" customHeight="1" thickBot="1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6"/>
      <c r="BK142" s="139"/>
      <c r="BL142" s="140"/>
      <c r="BM142" s="140"/>
      <c r="BN142" s="140"/>
      <c r="BO142" s="140"/>
      <c r="BP142" s="140"/>
      <c r="BQ142" s="140"/>
      <c r="BR142" s="141"/>
      <c r="BS142" s="100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36"/>
      <c r="CX142" s="100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  <c r="DO142" s="101"/>
      <c r="DP142" s="101"/>
      <c r="DQ142" s="101"/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36"/>
      <c r="EC142" s="100"/>
      <c r="ED142" s="101"/>
      <c r="EE142" s="101"/>
      <c r="EF142" s="101"/>
      <c r="EG142" s="101"/>
      <c r="EH142" s="101"/>
      <c r="EI142" s="101"/>
      <c r="EJ142" s="101"/>
      <c r="EK142" s="101"/>
      <c r="EL142" s="101"/>
      <c r="EM142" s="101"/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2"/>
    </row>
    <row r="143" spans="1:163" s="16" customFormat="1" ht="17.25" customHeight="1">
      <c r="A143" s="148" t="s">
        <v>156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9"/>
      <c r="BK143" s="150" t="s">
        <v>155</v>
      </c>
      <c r="BL143" s="151"/>
      <c r="BM143" s="151"/>
      <c r="BN143" s="151"/>
      <c r="BO143" s="151"/>
      <c r="BP143" s="151"/>
      <c r="BQ143" s="151"/>
      <c r="BR143" s="152"/>
      <c r="BS143" s="27">
        <f>BS72+BS141</f>
        <v>2983054.98</v>
      </c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9"/>
      <c r="CX143" s="27">
        <f>CX141+CX72</f>
        <v>2983054.98</v>
      </c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9"/>
      <c r="EC143" s="27">
        <f>BS143-CX143</f>
        <v>0</v>
      </c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86"/>
    </row>
    <row r="144" spans="1:163" s="16" customFormat="1" ht="2.25" customHeight="1" thickBot="1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8"/>
      <c r="BK144" s="139"/>
      <c r="BL144" s="140"/>
      <c r="BM144" s="140"/>
      <c r="BN144" s="140"/>
      <c r="BO144" s="140"/>
      <c r="BP144" s="140"/>
      <c r="BQ144" s="140"/>
      <c r="BR144" s="141"/>
      <c r="BS144" s="100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36"/>
      <c r="CX144" s="100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36"/>
      <c r="EC144" s="100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2"/>
    </row>
    <row r="145" ht="3" customHeight="1"/>
    <row r="146" ht="15" customHeight="1">
      <c r="FG146" s="9" t="s">
        <v>157</v>
      </c>
    </row>
    <row r="147" spans="1:163" ht="12.75" customHeight="1">
      <c r="A147" s="104" t="s">
        <v>203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16"/>
      <c r="BK147" s="96" t="s">
        <v>1</v>
      </c>
      <c r="BL147" s="97"/>
      <c r="BM147" s="97"/>
      <c r="BN147" s="97"/>
      <c r="BO147" s="97"/>
      <c r="BP147" s="97"/>
      <c r="BQ147" s="97"/>
      <c r="BR147" s="190"/>
      <c r="BS147" s="192" t="s">
        <v>5</v>
      </c>
      <c r="BT147" s="193"/>
      <c r="BU147" s="193"/>
      <c r="BV147" s="193"/>
      <c r="BW147" s="193"/>
      <c r="BX147" s="193"/>
      <c r="BY147" s="193"/>
      <c r="BZ147" s="193"/>
      <c r="CA147" s="193"/>
      <c r="CB147" s="193"/>
      <c r="CC147" s="193"/>
      <c r="CD147" s="193"/>
      <c r="CE147" s="193"/>
      <c r="CF147" s="193"/>
      <c r="CG147" s="193"/>
      <c r="CH147" s="193"/>
      <c r="CI147" s="193"/>
      <c r="CJ147" s="193"/>
      <c r="CK147" s="193"/>
      <c r="CL147" s="193"/>
      <c r="CM147" s="193"/>
      <c r="CN147" s="193"/>
      <c r="CO147" s="193"/>
      <c r="CP147" s="193"/>
      <c r="CQ147" s="193"/>
      <c r="CR147" s="193"/>
      <c r="CS147" s="193"/>
      <c r="CT147" s="193"/>
      <c r="CU147" s="193"/>
      <c r="CV147" s="193"/>
      <c r="CW147" s="193"/>
      <c r="CX147" s="193"/>
      <c r="CY147" s="193"/>
      <c r="CZ147" s="193"/>
      <c r="DA147" s="193"/>
      <c r="DB147" s="193"/>
      <c r="DC147" s="193"/>
      <c r="DD147" s="193"/>
      <c r="DE147" s="193"/>
      <c r="DF147" s="193"/>
      <c r="DG147" s="193"/>
      <c r="DH147" s="193"/>
      <c r="DI147" s="193"/>
      <c r="DJ147" s="193"/>
      <c r="DK147" s="193"/>
      <c r="DL147" s="193"/>
      <c r="DM147" s="193"/>
      <c r="DN147" s="193"/>
      <c r="DO147" s="193"/>
      <c r="DP147" s="193"/>
      <c r="DQ147" s="193"/>
      <c r="DR147" s="193"/>
      <c r="DS147" s="193"/>
      <c r="DT147" s="193"/>
      <c r="DU147" s="193"/>
      <c r="DV147" s="193"/>
      <c r="DW147" s="193"/>
      <c r="DX147" s="193"/>
      <c r="DY147" s="193"/>
      <c r="DZ147" s="193"/>
      <c r="EA147" s="193"/>
      <c r="EB147" s="194"/>
      <c r="EC147" s="96" t="s">
        <v>222</v>
      </c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</row>
    <row r="148" spans="1:163" ht="31.5" customHeight="1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17"/>
      <c r="BK148" s="98"/>
      <c r="BL148" s="99"/>
      <c r="BM148" s="99"/>
      <c r="BN148" s="99"/>
      <c r="BO148" s="99"/>
      <c r="BP148" s="99"/>
      <c r="BQ148" s="99"/>
      <c r="BR148" s="191"/>
      <c r="BS148" s="110" t="s">
        <v>216</v>
      </c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2"/>
      <c r="CX148" s="110" t="s">
        <v>217</v>
      </c>
      <c r="CY148" s="111"/>
      <c r="CZ148" s="111"/>
      <c r="DA148" s="111"/>
      <c r="DB148" s="111"/>
      <c r="DC148" s="111"/>
      <c r="DD148" s="111"/>
      <c r="DE148" s="111"/>
      <c r="DF148" s="111"/>
      <c r="DG148" s="111"/>
      <c r="DH148" s="111"/>
      <c r="DI148" s="111"/>
      <c r="DJ148" s="111"/>
      <c r="DK148" s="111"/>
      <c r="DL148" s="111"/>
      <c r="DM148" s="111"/>
      <c r="DN148" s="111"/>
      <c r="DO148" s="111"/>
      <c r="DP148" s="111"/>
      <c r="DQ148" s="111"/>
      <c r="DR148" s="111"/>
      <c r="DS148" s="111"/>
      <c r="DT148" s="111"/>
      <c r="DU148" s="111"/>
      <c r="DV148" s="111"/>
      <c r="DW148" s="111"/>
      <c r="DX148" s="111"/>
      <c r="DY148" s="111"/>
      <c r="DZ148" s="111"/>
      <c r="EA148" s="111"/>
      <c r="EB148" s="112"/>
      <c r="EC148" s="98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</row>
    <row r="149" spans="1:163" ht="12" thickBot="1">
      <c r="A149" s="176">
        <v>1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7"/>
      <c r="BK149" s="91">
        <v>2</v>
      </c>
      <c r="BL149" s="92"/>
      <c r="BM149" s="92"/>
      <c r="BN149" s="92"/>
      <c r="BO149" s="92"/>
      <c r="BP149" s="92"/>
      <c r="BQ149" s="92"/>
      <c r="BR149" s="115"/>
      <c r="BS149" s="175">
        <v>3</v>
      </c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76"/>
      <c r="CJ149" s="176"/>
      <c r="CK149" s="176"/>
      <c r="CL149" s="176"/>
      <c r="CM149" s="176"/>
      <c r="CN149" s="176"/>
      <c r="CO149" s="176"/>
      <c r="CP149" s="176"/>
      <c r="CQ149" s="176"/>
      <c r="CR149" s="176"/>
      <c r="CS149" s="176"/>
      <c r="CT149" s="176"/>
      <c r="CU149" s="176"/>
      <c r="CV149" s="176"/>
      <c r="CW149" s="177"/>
      <c r="CX149" s="175">
        <v>4</v>
      </c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6"/>
      <c r="DI149" s="176"/>
      <c r="DJ149" s="176"/>
      <c r="DK149" s="176"/>
      <c r="DL149" s="176"/>
      <c r="DM149" s="176"/>
      <c r="DN149" s="176"/>
      <c r="DO149" s="176"/>
      <c r="DP149" s="176"/>
      <c r="DQ149" s="176"/>
      <c r="DR149" s="176"/>
      <c r="DS149" s="176"/>
      <c r="DT149" s="176"/>
      <c r="DU149" s="176"/>
      <c r="DV149" s="176"/>
      <c r="DW149" s="176"/>
      <c r="DX149" s="176"/>
      <c r="DY149" s="176"/>
      <c r="DZ149" s="176"/>
      <c r="EA149" s="176"/>
      <c r="EB149" s="177"/>
      <c r="EC149" s="91">
        <v>5</v>
      </c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</row>
    <row r="150" spans="1:163" ht="18" customHeight="1">
      <c r="A150" s="198" t="s">
        <v>161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9"/>
      <c r="BK150" s="200"/>
      <c r="BL150" s="201"/>
      <c r="BM150" s="201"/>
      <c r="BN150" s="201"/>
      <c r="BO150" s="201"/>
      <c r="BP150" s="201"/>
      <c r="BQ150" s="201"/>
      <c r="BR150" s="202"/>
      <c r="BS150" s="134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9"/>
      <c r="CX150" s="134"/>
      <c r="CY150" s="108"/>
      <c r="CZ150" s="108"/>
      <c r="DA150" s="108"/>
      <c r="DB150" s="108"/>
      <c r="DC150" s="108"/>
      <c r="DD150" s="108"/>
      <c r="DE150" s="108"/>
      <c r="DF150" s="108"/>
      <c r="DG150" s="108"/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/>
      <c r="DU150" s="108"/>
      <c r="DV150" s="108"/>
      <c r="DW150" s="108"/>
      <c r="DX150" s="108"/>
      <c r="DY150" s="108"/>
      <c r="DZ150" s="108"/>
      <c r="EA150" s="108"/>
      <c r="EB150" s="109"/>
      <c r="EC150" s="134"/>
      <c r="ED150" s="108"/>
      <c r="EE150" s="108"/>
      <c r="EF150" s="108"/>
      <c r="EG150" s="108"/>
      <c r="EH150" s="108"/>
      <c r="EI150" s="108"/>
      <c r="EJ150" s="108"/>
      <c r="EK150" s="108"/>
      <c r="EL150" s="108"/>
      <c r="EM150" s="108"/>
      <c r="EN150" s="108"/>
      <c r="EO150" s="108"/>
      <c r="EP150" s="108"/>
      <c r="EQ150" s="108"/>
      <c r="ER150" s="108"/>
      <c r="ES150" s="108"/>
      <c r="ET150" s="108"/>
      <c r="EU150" s="108"/>
      <c r="EV150" s="108"/>
      <c r="EW150" s="108"/>
      <c r="EX150" s="108"/>
      <c r="EY150" s="108"/>
      <c r="EZ150" s="108"/>
      <c r="FA150" s="108"/>
      <c r="FB150" s="108"/>
      <c r="FC150" s="108"/>
      <c r="FD150" s="108"/>
      <c r="FE150" s="108"/>
      <c r="FF150" s="108"/>
      <c r="FG150" s="135"/>
    </row>
    <row r="151" spans="1:163" ht="18" customHeight="1">
      <c r="A151" s="12" t="s">
        <v>172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69" t="s">
        <v>158</v>
      </c>
      <c r="BL151" s="68"/>
      <c r="BM151" s="68"/>
      <c r="BN151" s="68"/>
      <c r="BO151" s="68"/>
      <c r="BP151" s="68"/>
      <c r="BQ151" s="68"/>
      <c r="BR151" s="69"/>
      <c r="BS151" s="30">
        <f>BS153+BS154+BS155+BS156</f>
        <v>0</v>
      </c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66"/>
      <c r="CX151" s="30">
        <f>CX153+CX154+CX155+CX156</f>
        <v>0</v>
      </c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66"/>
      <c r="EC151" s="30">
        <f>BS151-CX151</f>
        <v>0</v>
      </c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2"/>
    </row>
    <row r="152" spans="1:163" ht="18" customHeight="1">
      <c r="A152" s="13" t="s">
        <v>22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4"/>
      <c r="BK152" s="150"/>
      <c r="BL152" s="151"/>
      <c r="BM152" s="151"/>
      <c r="BN152" s="151"/>
      <c r="BO152" s="151"/>
      <c r="BP152" s="151"/>
      <c r="BQ152" s="151"/>
      <c r="BR152" s="152"/>
      <c r="BS152" s="27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9"/>
      <c r="CX152" s="27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9"/>
      <c r="EC152" s="27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86"/>
    </row>
    <row r="153" spans="1:163" ht="18" customHeight="1">
      <c r="A153" s="168" t="s">
        <v>173</v>
      </c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9" t="s">
        <v>159</v>
      </c>
      <c r="BL153" s="68"/>
      <c r="BM153" s="68"/>
      <c r="BN153" s="68"/>
      <c r="BO153" s="68"/>
      <c r="BP153" s="68"/>
      <c r="BQ153" s="68"/>
      <c r="BR153" s="69"/>
      <c r="BS153" s="30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66"/>
      <c r="CX153" s="30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66"/>
      <c r="EC153" s="30">
        <f aca="true" t="shared" si="4" ref="EC153:EC158">BS153-CX153</f>
        <v>0</v>
      </c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2"/>
    </row>
    <row r="154" spans="1:163" ht="25.5" customHeight="1">
      <c r="A154" s="167" t="s">
        <v>174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83"/>
      <c r="BK154" s="166" t="s">
        <v>160</v>
      </c>
      <c r="BL154" s="75"/>
      <c r="BM154" s="75"/>
      <c r="BN154" s="75"/>
      <c r="BO154" s="75"/>
      <c r="BP154" s="75"/>
      <c r="BQ154" s="75"/>
      <c r="BR154" s="76"/>
      <c r="BS154" s="45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7"/>
      <c r="CX154" s="45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7"/>
      <c r="EC154" s="30">
        <f t="shared" si="4"/>
        <v>0</v>
      </c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2"/>
    </row>
    <row r="155" spans="1:163" ht="18" customHeight="1">
      <c r="A155" s="165" t="s">
        <v>227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6" t="s">
        <v>162</v>
      </c>
      <c r="BL155" s="75"/>
      <c r="BM155" s="75"/>
      <c r="BN155" s="75"/>
      <c r="BO155" s="75"/>
      <c r="BP155" s="75"/>
      <c r="BQ155" s="75"/>
      <c r="BR155" s="76"/>
      <c r="BS155" s="45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7"/>
      <c r="CX155" s="45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7"/>
      <c r="EC155" s="30">
        <f t="shared" si="4"/>
        <v>0</v>
      </c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2"/>
    </row>
    <row r="156" spans="1:163" ht="18" customHeight="1">
      <c r="A156" s="165" t="s">
        <v>175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6" t="s">
        <v>163</v>
      </c>
      <c r="BL156" s="75"/>
      <c r="BM156" s="75"/>
      <c r="BN156" s="75"/>
      <c r="BO156" s="75"/>
      <c r="BP156" s="75"/>
      <c r="BQ156" s="75"/>
      <c r="BR156" s="76"/>
      <c r="BS156" s="45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7"/>
      <c r="CX156" s="45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7"/>
      <c r="EC156" s="30">
        <f t="shared" si="4"/>
        <v>0</v>
      </c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2"/>
    </row>
    <row r="157" spans="1:163" ht="18" customHeight="1">
      <c r="A157" s="189" t="s">
        <v>176</v>
      </c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66" t="s">
        <v>164</v>
      </c>
      <c r="BL157" s="75"/>
      <c r="BM157" s="75"/>
      <c r="BN157" s="75"/>
      <c r="BO157" s="75"/>
      <c r="BP157" s="75"/>
      <c r="BQ157" s="75"/>
      <c r="BR157" s="76"/>
      <c r="BS157" s="45">
        <v>40723.41</v>
      </c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7"/>
      <c r="CX157" s="45">
        <f>BS157</f>
        <v>40723.41</v>
      </c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7"/>
      <c r="EC157" s="30">
        <f t="shared" si="4"/>
        <v>0</v>
      </c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2"/>
    </row>
    <row r="158" spans="1:163" s="16" customFormat="1" ht="18" customHeight="1">
      <c r="A158" s="184" t="s">
        <v>177</v>
      </c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5"/>
      <c r="BK158" s="166" t="s">
        <v>165</v>
      </c>
      <c r="BL158" s="75"/>
      <c r="BM158" s="75"/>
      <c r="BN158" s="75"/>
      <c r="BO158" s="75"/>
      <c r="BP158" s="75"/>
      <c r="BQ158" s="75"/>
      <c r="BR158" s="76"/>
      <c r="BS158" s="186">
        <f>BS160+BS161+BS162+BS163+BS164+BS165</f>
        <v>81894.20999999999</v>
      </c>
      <c r="BT158" s="187"/>
      <c r="BU158" s="187"/>
      <c r="BV158" s="187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187"/>
      <c r="CK158" s="187"/>
      <c r="CL158" s="187"/>
      <c r="CM158" s="187"/>
      <c r="CN158" s="187"/>
      <c r="CO158" s="187"/>
      <c r="CP158" s="187"/>
      <c r="CQ158" s="187"/>
      <c r="CR158" s="187"/>
      <c r="CS158" s="187"/>
      <c r="CT158" s="187"/>
      <c r="CU158" s="187"/>
      <c r="CV158" s="187"/>
      <c r="CW158" s="188"/>
      <c r="CX158" s="186">
        <f>CX160+CX161+CX162+CX163+CX164+CX165</f>
        <v>81894.20999999999</v>
      </c>
      <c r="CY158" s="187"/>
      <c r="CZ158" s="187"/>
      <c r="DA158" s="187"/>
      <c r="DB158" s="187"/>
      <c r="DC158" s="187"/>
      <c r="DD158" s="187"/>
      <c r="DE158" s="187"/>
      <c r="DF158" s="187"/>
      <c r="DG158" s="187"/>
      <c r="DH158" s="187"/>
      <c r="DI158" s="187"/>
      <c r="DJ158" s="187"/>
      <c r="DK158" s="187"/>
      <c r="DL158" s="187"/>
      <c r="DM158" s="187"/>
      <c r="DN158" s="187"/>
      <c r="DO158" s="187"/>
      <c r="DP158" s="187"/>
      <c r="DQ158" s="187"/>
      <c r="DR158" s="187"/>
      <c r="DS158" s="187"/>
      <c r="DT158" s="187"/>
      <c r="DU158" s="187"/>
      <c r="DV158" s="187"/>
      <c r="DW158" s="187"/>
      <c r="DX158" s="187"/>
      <c r="DY158" s="187"/>
      <c r="DZ158" s="187"/>
      <c r="EA158" s="187"/>
      <c r="EB158" s="188"/>
      <c r="EC158" s="30">
        <f t="shared" si="4"/>
        <v>0</v>
      </c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2"/>
    </row>
    <row r="159" spans="1:163" s="2" customFormat="1" ht="18" customHeight="1">
      <c r="A159" s="170" t="s">
        <v>21</v>
      </c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50"/>
      <c r="BL159" s="151"/>
      <c r="BM159" s="151"/>
      <c r="BN159" s="151"/>
      <c r="BO159" s="151"/>
      <c r="BP159" s="151"/>
      <c r="BQ159" s="151"/>
      <c r="BR159" s="152"/>
      <c r="BS159" s="27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9"/>
      <c r="CX159" s="27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9"/>
      <c r="EC159" s="27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86"/>
    </row>
    <row r="160" spans="1:163" ht="18" customHeight="1">
      <c r="A160" s="121" t="s">
        <v>178</v>
      </c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9" t="s">
        <v>166</v>
      </c>
      <c r="BL160" s="68"/>
      <c r="BM160" s="68"/>
      <c r="BN160" s="68"/>
      <c r="BO160" s="68"/>
      <c r="BP160" s="68"/>
      <c r="BQ160" s="68"/>
      <c r="BR160" s="69"/>
      <c r="BS160" s="30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66"/>
      <c r="CX160" s="30">
        <f>BS160</f>
        <v>0</v>
      </c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66"/>
      <c r="EC160" s="30">
        <f aca="true" t="shared" si="5" ref="EC160:EC165">BS160-CX160</f>
        <v>0</v>
      </c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2"/>
    </row>
    <row r="161" spans="1:163" ht="25.5" customHeight="1">
      <c r="A161" s="167" t="s">
        <v>239</v>
      </c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6" t="s">
        <v>167</v>
      </c>
      <c r="BL161" s="75"/>
      <c r="BM161" s="75"/>
      <c r="BN161" s="75"/>
      <c r="BO161" s="75"/>
      <c r="BP161" s="75"/>
      <c r="BQ161" s="75"/>
      <c r="BR161" s="76"/>
      <c r="BS161" s="45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7"/>
      <c r="CX161" s="45">
        <f>BS161</f>
        <v>0</v>
      </c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7"/>
      <c r="EC161" s="30">
        <f t="shared" si="5"/>
        <v>0</v>
      </c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2"/>
    </row>
    <row r="162" spans="1:163" ht="18" customHeight="1">
      <c r="A162" s="165" t="s">
        <v>179</v>
      </c>
      <c r="B162" s="165"/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  <c r="BK162" s="166" t="s">
        <v>168</v>
      </c>
      <c r="BL162" s="75"/>
      <c r="BM162" s="75"/>
      <c r="BN162" s="75"/>
      <c r="BO162" s="75"/>
      <c r="BP162" s="75"/>
      <c r="BQ162" s="75"/>
      <c r="BR162" s="76"/>
      <c r="BS162" s="45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7"/>
      <c r="CX162" s="45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7"/>
      <c r="EC162" s="30">
        <f t="shared" si="5"/>
        <v>0</v>
      </c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2"/>
    </row>
    <row r="163" spans="1:163" ht="18" customHeight="1">
      <c r="A163" s="165" t="s">
        <v>180</v>
      </c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6" t="s">
        <v>169</v>
      </c>
      <c r="BL163" s="75"/>
      <c r="BM163" s="75"/>
      <c r="BN163" s="75"/>
      <c r="BO163" s="75"/>
      <c r="BP163" s="75"/>
      <c r="BQ163" s="75"/>
      <c r="BR163" s="76"/>
      <c r="BS163" s="45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7"/>
      <c r="CX163" s="45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7"/>
      <c r="EC163" s="30">
        <f t="shared" si="5"/>
        <v>0</v>
      </c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2"/>
    </row>
    <row r="164" spans="1:163" ht="25.5" customHeight="1">
      <c r="A164" s="167" t="s">
        <v>240</v>
      </c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83"/>
      <c r="BK164" s="166" t="s">
        <v>170</v>
      </c>
      <c r="BL164" s="75"/>
      <c r="BM164" s="75"/>
      <c r="BN164" s="75"/>
      <c r="BO164" s="75"/>
      <c r="BP164" s="75"/>
      <c r="BQ164" s="75"/>
      <c r="BR164" s="76"/>
      <c r="BS164" s="45">
        <v>47342.65</v>
      </c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7"/>
      <c r="CX164" s="45">
        <f>BS164</f>
        <v>47342.65</v>
      </c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7"/>
      <c r="EC164" s="30">
        <f t="shared" si="5"/>
        <v>0</v>
      </c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2"/>
    </row>
    <row r="165" spans="1:163" s="16" customFormat="1" ht="36" customHeight="1">
      <c r="A165" s="163" t="s">
        <v>241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V165" s="163"/>
      <c r="AW165" s="163"/>
      <c r="AX165" s="163"/>
      <c r="AY165" s="163"/>
      <c r="AZ165" s="163"/>
      <c r="BA165" s="163"/>
      <c r="BB165" s="163"/>
      <c r="BC165" s="163"/>
      <c r="BD165" s="163"/>
      <c r="BE165" s="163"/>
      <c r="BF165" s="163"/>
      <c r="BG165" s="163"/>
      <c r="BH165" s="163"/>
      <c r="BI165" s="163"/>
      <c r="BJ165" s="164"/>
      <c r="BK165" s="150" t="s">
        <v>171</v>
      </c>
      <c r="BL165" s="151"/>
      <c r="BM165" s="151"/>
      <c r="BN165" s="151"/>
      <c r="BO165" s="151"/>
      <c r="BP165" s="151"/>
      <c r="BQ165" s="151"/>
      <c r="BR165" s="152"/>
      <c r="BS165" s="180">
        <v>34551.56</v>
      </c>
      <c r="BT165" s="181"/>
      <c r="BU165" s="181"/>
      <c r="BV165" s="181"/>
      <c r="BW165" s="181"/>
      <c r="BX165" s="181"/>
      <c r="BY165" s="181"/>
      <c r="BZ165" s="181"/>
      <c r="CA165" s="181"/>
      <c r="CB165" s="181"/>
      <c r="CC165" s="181"/>
      <c r="CD165" s="181"/>
      <c r="CE165" s="181"/>
      <c r="CF165" s="181"/>
      <c r="CG165" s="181"/>
      <c r="CH165" s="181"/>
      <c r="CI165" s="181"/>
      <c r="CJ165" s="181"/>
      <c r="CK165" s="181"/>
      <c r="CL165" s="181"/>
      <c r="CM165" s="181"/>
      <c r="CN165" s="181"/>
      <c r="CO165" s="181"/>
      <c r="CP165" s="181"/>
      <c r="CQ165" s="181"/>
      <c r="CR165" s="181"/>
      <c r="CS165" s="181"/>
      <c r="CT165" s="181"/>
      <c r="CU165" s="181"/>
      <c r="CV165" s="181"/>
      <c r="CW165" s="182"/>
      <c r="CX165" s="180">
        <f>BS165</f>
        <v>34551.56</v>
      </c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9"/>
      <c r="EC165" s="195">
        <f t="shared" si="5"/>
        <v>0</v>
      </c>
      <c r="ED165" s="196"/>
      <c r="EE165" s="196"/>
      <c r="EF165" s="196"/>
      <c r="EG165" s="196"/>
      <c r="EH165" s="196"/>
      <c r="EI165" s="196"/>
      <c r="EJ165" s="196"/>
      <c r="EK165" s="196"/>
      <c r="EL165" s="196"/>
      <c r="EM165" s="196"/>
      <c r="EN165" s="196"/>
      <c r="EO165" s="196"/>
      <c r="EP165" s="196"/>
      <c r="EQ165" s="196"/>
      <c r="ER165" s="196"/>
      <c r="ES165" s="196"/>
      <c r="ET165" s="196"/>
      <c r="EU165" s="196"/>
      <c r="EV165" s="196"/>
      <c r="EW165" s="196"/>
      <c r="EX165" s="196"/>
      <c r="EY165" s="196"/>
      <c r="EZ165" s="196"/>
      <c r="FA165" s="196"/>
      <c r="FB165" s="196"/>
      <c r="FC165" s="196"/>
      <c r="FD165" s="196"/>
      <c r="FE165" s="196"/>
      <c r="FF165" s="196"/>
      <c r="FG165" s="197"/>
    </row>
    <row r="166" spans="1:163" s="16" customFormat="1" ht="2.25" customHeight="1" thickBo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78"/>
      <c r="BH166" s="178"/>
      <c r="BI166" s="178"/>
      <c r="BJ166" s="179"/>
      <c r="BK166" s="139"/>
      <c r="BL166" s="140"/>
      <c r="BM166" s="140"/>
      <c r="BN166" s="140"/>
      <c r="BO166" s="140"/>
      <c r="BP166" s="140"/>
      <c r="BQ166" s="140"/>
      <c r="BR166" s="141"/>
      <c r="BS166" s="100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  <c r="CW166" s="136"/>
      <c r="CX166" s="100"/>
      <c r="CY166" s="101"/>
      <c r="CZ166" s="101"/>
      <c r="DA166" s="101"/>
      <c r="DB166" s="101"/>
      <c r="DC166" s="101"/>
      <c r="DD166" s="101"/>
      <c r="DE166" s="101"/>
      <c r="DF166" s="101"/>
      <c r="DG166" s="101"/>
      <c r="DH166" s="101"/>
      <c r="DI166" s="101"/>
      <c r="DJ166" s="101"/>
      <c r="DK166" s="101"/>
      <c r="DL166" s="101"/>
      <c r="DM166" s="101"/>
      <c r="DN166" s="101"/>
      <c r="DO166" s="101"/>
      <c r="DP166" s="101"/>
      <c r="DQ166" s="101"/>
      <c r="DR166" s="101"/>
      <c r="DS166" s="101"/>
      <c r="DT166" s="101"/>
      <c r="DU166" s="101"/>
      <c r="DV166" s="101"/>
      <c r="DW166" s="101"/>
      <c r="DX166" s="101"/>
      <c r="DY166" s="101"/>
      <c r="DZ166" s="101"/>
      <c r="EA166" s="101"/>
      <c r="EB166" s="136"/>
      <c r="EC166" s="100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01"/>
      <c r="EO166" s="101"/>
      <c r="EP166" s="101"/>
      <c r="EQ166" s="101"/>
      <c r="ER166" s="101"/>
      <c r="ES166" s="101"/>
      <c r="ET166" s="101"/>
      <c r="EU166" s="101"/>
      <c r="EV166" s="101"/>
      <c r="EW166" s="101"/>
      <c r="EX166" s="101"/>
      <c r="EY166" s="101"/>
      <c r="EZ166" s="101"/>
      <c r="FA166" s="101"/>
      <c r="FB166" s="101"/>
      <c r="FC166" s="101"/>
      <c r="FD166" s="101"/>
      <c r="FE166" s="101"/>
      <c r="FF166" s="101"/>
      <c r="FG166" s="102"/>
    </row>
    <row r="167" ht="3" customHeight="1"/>
    <row r="168" ht="15" customHeight="1">
      <c r="FG168" s="9" t="s">
        <v>181</v>
      </c>
    </row>
    <row r="169" spans="1:163" ht="12.75" customHeight="1">
      <c r="A169" s="104" t="s">
        <v>203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16"/>
      <c r="BK169" s="96" t="s">
        <v>1</v>
      </c>
      <c r="BL169" s="97"/>
      <c r="BM169" s="97"/>
      <c r="BN169" s="97"/>
      <c r="BO169" s="97"/>
      <c r="BP169" s="97"/>
      <c r="BQ169" s="97"/>
      <c r="BR169" s="190"/>
      <c r="BS169" s="192" t="s">
        <v>5</v>
      </c>
      <c r="BT169" s="193"/>
      <c r="BU169" s="193"/>
      <c r="BV169" s="193"/>
      <c r="BW169" s="193"/>
      <c r="BX169" s="193"/>
      <c r="BY169" s="193"/>
      <c r="BZ169" s="193"/>
      <c r="CA169" s="193"/>
      <c r="CB169" s="193"/>
      <c r="CC169" s="193"/>
      <c r="CD169" s="193"/>
      <c r="CE169" s="193"/>
      <c r="CF169" s="193"/>
      <c r="CG169" s="193"/>
      <c r="CH169" s="193"/>
      <c r="CI169" s="193"/>
      <c r="CJ169" s="193"/>
      <c r="CK169" s="193"/>
      <c r="CL169" s="193"/>
      <c r="CM169" s="193"/>
      <c r="CN169" s="193"/>
      <c r="CO169" s="193"/>
      <c r="CP169" s="193"/>
      <c r="CQ169" s="193"/>
      <c r="CR169" s="193"/>
      <c r="CS169" s="193"/>
      <c r="CT169" s="193"/>
      <c r="CU169" s="193"/>
      <c r="CV169" s="193"/>
      <c r="CW169" s="193"/>
      <c r="CX169" s="193"/>
      <c r="CY169" s="193"/>
      <c r="CZ169" s="193"/>
      <c r="DA169" s="193"/>
      <c r="DB169" s="193"/>
      <c r="DC169" s="193"/>
      <c r="DD169" s="193"/>
      <c r="DE169" s="193"/>
      <c r="DF169" s="193"/>
      <c r="DG169" s="193"/>
      <c r="DH169" s="193"/>
      <c r="DI169" s="193"/>
      <c r="DJ169" s="193"/>
      <c r="DK169" s="193"/>
      <c r="DL169" s="193"/>
      <c r="DM169" s="193"/>
      <c r="DN169" s="193"/>
      <c r="DO169" s="193"/>
      <c r="DP169" s="193"/>
      <c r="DQ169" s="193"/>
      <c r="DR169" s="193"/>
      <c r="DS169" s="193"/>
      <c r="DT169" s="193"/>
      <c r="DU169" s="193"/>
      <c r="DV169" s="193"/>
      <c r="DW169" s="193"/>
      <c r="DX169" s="193"/>
      <c r="DY169" s="193"/>
      <c r="DZ169" s="193"/>
      <c r="EA169" s="193"/>
      <c r="EB169" s="194"/>
      <c r="EC169" s="96" t="s">
        <v>222</v>
      </c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</row>
    <row r="170" spans="1:163" ht="31.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17"/>
      <c r="BK170" s="98"/>
      <c r="BL170" s="99"/>
      <c r="BM170" s="99"/>
      <c r="BN170" s="99"/>
      <c r="BO170" s="99"/>
      <c r="BP170" s="99"/>
      <c r="BQ170" s="99"/>
      <c r="BR170" s="191"/>
      <c r="BS170" s="110" t="s">
        <v>216</v>
      </c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/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2"/>
      <c r="CX170" s="110" t="s">
        <v>217</v>
      </c>
      <c r="CY170" s="111"/>
      <c r="CZ170" s="111"/>
      <c r="DA170" s="111"/>
      <c r="DB170" s="111"/>
      <c r="DC170" s="111"/>
      <c r="DD170" s="111"/>
      <c r="DE170" s="111"/>
      <c r="DF170" s="111"/>
      <c r="DG170" s="111"/>
      <c r="DH170" s="111"/>
      <c r="DI170" s="111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2"/>
      <c r="EC170" s="98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</row>
    <row r="171" spans="1:163" ht="12" thickBot="1">
      <c r="A171" s="113">
        <v>1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4"/>
      <c r="BK171" s="91">
        <v>2</v>
      </c>
      <c r="BL171" s="92"/>
      <c r="BM171" s="92"/>
      <c r="BN171" s="92"/>
      <c r="BO171" s="92"/>
      <c r="BP171" s="92"/>
      <c r="BQ171" s="92"/>
      <c r="BR171" s="115"/>
      <c r="BS171" s="175">
        <v>3</v>
      </c>
      <c r="BT171" s="176"/>
      <c r="BU171" s="176"/>
      <c r="BV171" s="176"/>
      <c r="BW171" s="176"/>
      <c r="BX171" s="176"/>
      <c r="BY171" s="176"/>
      <c r="BZ171" s="176"/>
      <c r="CA171" s="176"/>
      <c r="CB171" s="176"/>
      <c r="CC171" s="176"/>
      <c r="CD171" s="176"/>
      <c r="CE171" s="176"/>
      <c r="CF171" s="176"/>
      <c r="CG171" s="176"/>
      <c r="CH171" s="176"/>
      <c r="CI171" s="176"/>
      <c r="CJ171" s="176"/>
      <c r="CK171" s="176"/>
      <c r="CL171" s="176"/>
      <c r="CM171" s="176"/>
      <c r="CN171" s="176"/>
      <c r="CO171" s="176"/>
      <c r="CP171" s="176"/>
      <c r="CQ171" s="176"/>
      <c r="CR171" s="176"/>
      <c r="CS171" s="176"/>
      <c r="CT171" s="176"/>
      <c r="CU171" s="176"/>
      <c r="CV171" s="176"/>
      <c r="CW171" s="177"/>
      <c r="CX171" s="175">
        <v>4</v>
      </c>
      <c r="CY171" s="176"/>
      <c r="CZ171" s="176"/>
      <c r="DA171" s="176"/>
      <c r="DB171" s="176"/>
      <c r="DC171" s="176"/>
      <c r="DD171" s="176"/>
      <c r="DE171" s="176"/>
      <c r="DF171" s="176"/>
      <c r="DG171" s="176"/>
      <c r="DH171" s="176"/>
      <c r="DI171" s="176"/>
      <c r="DJ171" s="176"/>
      <c r="DK171" s="176"/>
      <c r="DL171" s="176"/>
      <c r="DM171" s="176"/>
      <c r="DN171" s="176"/>
      <c r="DO171" s="176"/>
      <c r="DP171" s="176"/>
      <c r="DQ171" s="176"/>
      <c r="DR171" s="176"/>
      <c r="DS171" s="176"/>
      <c r="DT171" s="176"/>
      <c r="DU171" s="176"/>
      <c r="DV171" s="176"/>
      <c r="DW171" s="176"/>
      <c r="DX171" s="176"/>
      <c r="DY171" s="176"/>
      <c r="DZ171" s="176"/>
      <c r="EA171" s="176"/>
      <c r="EB171" s="177"/>
      <c r="EC171" s="91">
        <v>5</v>
      </c>
      <c r="ED171" s="92"/>
      <c r="EE171" s="92"/>
      <c r="EF171" s="92"/>
      <c r="EG171" s="92"/>
      <c r="EH171" s="92"/>
      <c r="EI171" s="92"/>
      <c r="EJ171" s="92"/>
      <c r="EK171" s="92"/>
      <c r="EL171" s="92"/>
      <c r="EM171" s="92"/>
      <c r="EN171" s="92"/>
      <c r="EO171" s="92"/>
      <c r="EP171" s="92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</row>
    <row r="172" spans="1:163" s="16" customFormat="1" ht="18" customHeight="1">
      <c r="A172" s="17" t="s">
        <v>191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8"/>
      <c r="BK172" s="166" t="s">
        <v>182</v>
      </c>
      <c r="BL172" s="75"/>
      <c r="BM172" s="75"/>
      <c r="BN172" s="75"/>
      <c r="BO172" s="75"/>
      <c r="BP172" s="75"/>
      <c r="BQ172" s="75"/>
      <c r="BR172" s="76"/>
      <c r="BS172" s="171">
        <f>BS174+BS175+BS176+BS177</f>
        <v>0</v>
      </c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3"/>
      <c r="CX172" s="171">
        <f>CX174+CX175+CX176+CX177</f>
        <v>0</v>
      </c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3"/>
      <c r="EC172" s="171">
        <f>BS172-CX172</f>
        <v>0</v>
      </c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72"/>
      <c r="FG172" s="174"/>
    </row>
    <row r="173" spans="1:163" s="2" customFormat="1" ht="18" customHeight="1">
      <c r="A173" s="170" t="s">
        <v>21</v>
      </c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50"/>
      <c r="BL173" s="151"/>
      <c r="BM173" s="151"/>
      <c r="BN173" s="151"/>
      <c r="BO173" s="151"/>
      <c r="BP173" s="151"/>
      <c r="BQ173" s="151"/>
      <c r="BR173" s="152"/>
      <c r="BS173" s="27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9"/>
      <c r="CX173" s="27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9"/>
      <c r="EC173" s="27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86"/>
    </row>
    <row r="174" spans="1:163" ht="25.5" customHeight="1">
      <c r="A174" s="121" t="s">
        <v>192</v>
      </c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9" t="s">
        <v>183</v>
      </c>
      <c r="BL174" s="68"/>
      <c r="BM174" s="68"/>
      <c r="BN174" s="68"/>
      <c r="BO174" s="68"/>
      <c r="BP174" s="68"/>
      <c r="BQ174" s="68"/>
      <c r="BR174" s="69"/>
      <c r="BS174" s="30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66"/>
      <c r="CX174" s="30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66"/>
      <c r="EC174" s="30">
        <f aca="true" t="shared" si="6" ref="EC174:EC180">BS174-CX174</f>
        <v>0</v>
      </c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2"/>
    </row>
    <row r="175" spans="1:163" ht="18" customHeight="1">
      <c r="A175" s="167" t="s">
        <v>193</v>
      </c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6" t="s">
        <v>184</v>
      </c>
      <c r="BL175" s="75"/>
      <c r="BM175" s="75"/>
      <c r="BN175" s="75"/>
      <c r="BO175" s="75"/>
      <c r="BP175" s="75"/>
      <c r="BQ175" s="75"/>
      <c r="BR175" s="76"/>
      <c r="BS175" s="45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7"/>
      <c r="CX175" s="45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7"/>
      <c r="EC175" s="30">
        <f t="shared" si="6"/>
        <v>0</v>
      </c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2"/>
    </row>
    <row r="176" spans="1:163" ht="18" customHeight="1">
      <c r="A176" s="165" t="s">
        <v>194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6" t="s">
        <v>185</v>
      </c>
      <c r="BL176" s="75"/>
      <c r="BM176" s="75"/>
      <c r="BN176" s="75"/>
      <c r="BO176" s="75"/>
      <c r="BP176" s="75"/>
      <c r="BQ176" s="75"/>
      <c r="BR176" s="76"/>
      <c r="BS176" s="45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7"/>
      <c r="CX176" s="45">
        <f>BS176</f>
        <v>0</v>
      </c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7"/>
      <c r="EC176" s="30">
        <f t="shared" si="6"/>
        <v>0</v>
      </c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2"/>
    </row>
    <row r="177" spans="1:163" s="16" customFormat="1" ht="18" customHeight="1">
      <c r="A177" s="163" t="s">
        <v>195</v>
      </c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4"/>
      <c r="BK177" s="150" t="s">
        <v>186</v>
      </c>
      <c r="BL177" s="151"/>
      <c r="BM177" s="151"/>
      <c r="BN177" s="151"/>
      <c r="BO177" s="151"/>
      <c r="BP177" s="151"/>
      <c r="BQ177" s="151"/>
      <c r="BR177" s="152"/>
      <c r="BS177" s="27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9"/>
      <c r="CX177" s="27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9"/>
      <c r="EC177" s="30">
        <f t="shared" si="6"/>
        <v>0</v>
      </c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2"/>
    </row>
    <row r="178" spans="1:163" s="16" customFormat="1" ht="18" customHeight="1">
      <c r="A178" s="22" t="s">
        <v>141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3"/>
      <c r="BK178" s="24" t="s">
        <v>252</v>
      </c>
      <c r="BL178" s="25"/>
      <c r="BM178" s="25"/>
      <c r="BN178" s="25"/>
      <c r="BO178" s="25"/>
      <c r="BP178" s="25"/>
      <c r="BQ178" s="25"/>
      <c r="BR178" s="26"/>
      <c r="BS178" s="27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9"/>
      <c r="CX178" s="27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9"/>
      <c r="EC178" s="30">
        <f t="shared" si="6"/>
        <v>0</v>
      </c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2"/>
    </row>
    <row r="179" spans="1:163" s="16" customFormat="1" ht="18" customHeight="1">
      <c r="A179" s="22" t="s">
        <v>133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3"/>
      <c r="BK179" s="24" t="s">
        <v>253</v>
      </c>
      <c r="BL179" s="25"/>
      <c r="BM179" s="25"/>
      <c r="BN179" s="25"/>
      <c r="BO179" s="25"/>
      <c r="BP179" s="25"/>
      <c r="BQ179" s="25"/>
      <c r="BR179" s="26"/>
      <c r="BS179" s="27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9"/>
      <c r="CX179" s="27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9"/>
      <c r="EC179" s="30">
        <f t="shared" si="6"/>
        <v>0</v>
      </c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2"/>
    </row>
    <row r="180" spans="1:163" s="16" customFormat="1" ht="18" customHeight="1">
      <c r="A180" s="22" t="s">
        <v>255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3"/>
      <c r="BK180" s="24" t="s">
        <v>254</v>
      </c>
      <c r="BL180" s="25"/>
      <c r="BM180" s="25"/>
      <c r="BN180" s="25"/>
      <c r="BO180" s="25"/>
      <c r="BP180" s="25"/>
      <c r="BQ180" s="25"/>
      <c r="BR180" s="26"/>
      <c r="BS180" s="27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9"/>
      <c r="CX180" s="27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9"/>
      <c r="EC180" s="30">
        <f t="shared" si="6"/>
        <v>0</v>
      </c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2"/>
    </row>
    <row r="181" spans="1:163" s="16" customFormat="1" ht="2.25" customHeight="1" thickBot="1">
      <c r="A181" s="161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2"/>
      <c r="BK181" s="145"/>
      <c r="BL181" s="146"/>
      <c r="BM181" s="146"/>
      <c r="BN181" s="146"/>
      <c r="BO181" s="146"/>
      <c r="BP181" s="146"/>
      <c r="BQ181" s="146"/>
      <c r="BR181" s="147"/>
      <c r="BS181" s="100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36"/>
      <c r="CX181" s="100"/>
      <c r="CY181" s="101"/>
      <c r="CZ181" s="101"/>
      <c r="DA181" s="101"/>
      <c r="DB181" s="101"/>
      <c r="DC181" s="101"/>
      <c r="DD181" s="101"/>
      <c r="DE181" s="101"/>
      <c r="DF181" s="101"/>
      <c r="DG181" s="101"/>
      <c r="DH181" s="101"/>
      <c r="DI181" s="101"/>
      <c r="DJ181" s="101"/>
      <c r="DK181" s="101"/>
      <c r="DL181" s="101"/>
      <c r="DM181" s="101"/>
      <c r="DN181" s="101"/>
      <c r="DO181" s="101"/>
      <c r="DP181" s="101"/>
      <c r="DQ181" s="101"/>
      <c r="DR181" s="101"/>
      <c r="DS181" s="101"/>
      <c r="DT181" s="101"/>
      <c r="DU181" s="101"/>
      <c r="DV181" s="101"/>
      <c r="DW181" s="101"/>
      <c r="DX181" s="101"/>
      <c r="DY181" s="101"/>
      <c r="DZ181" s="101"/>
      <c r="EA181" s="101"/>
      <c r="EB181" s="136"/>
      <c r="EC181" s="100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1"/>
      <c r="FE181" s="101"/>
      <c r="FF181" s="101"/>
      <c r="FG181" s="102"/>
    </row>
    <row r="182" spans="1:163" s="16" customFormat="1" ht="30" customHeight="1">
      <c r="A182" s="142" t="s">
        <v>256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4"/>
      <c r="BK182" s="24" t="s">
        <v>187</v>
      </c>
      <c r="BL182" s="25"/>
      <c r="BM182" s="25"/>
      <c r="BN182" s="25"/>
      <c r="BO182" s="25"/>
      <c r="BP182" s="25"/>
      <c r="BQ182" s="25"/>
      <c r="BR182" s="26"/>
      <c r="BS182" s="27">
        <f>BS180+BS179+BS178+BS172+BS158+BS157+BS151</f>
        <v>122617.62</v>
      </c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9"/>
      <c r="CX182" s="27">
        <f>CX180+CX179+CX178+CX172+CX158+CX157+CX151</f>
        <v>122617.62</v>
      </c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9"/>
      <c r="EC182" s="27">
        <f>BS182-CX182</f>
        <v>0</v>
      </c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86"/>
    </row>
    <row r="183" spans="1:163" s="16" customFormat="1" ht="2.25" customHeight="1" thickBo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3"/>
      <c r="BK183" s="145"/>
      <c r="BL183" s="146"/>
      <c r="BM183" s="146"/>
      <c r="BN183" s="146"/>
      <c r="BO183" s="146"/>
      <c r="BP183" s="146"/>
      <c r="BQ183" s="146"/>
      <c r="BR183" s="147"/>
      <c r="BS183" s="100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36"/>
      <c r="CX183" s="100"/>
      <c r="CY183" s="101"/>
      <c r="CZ183" s="101"/>
      <c r="DA183" s="101"/>
      <c r="DB183" s="101"/>
      <c r="DC183" s="101"/>
      <c r="DD183" s="101"/>
      <c r="DE183" s="101"/>
      <c r="DF183" s="101"/>
      <c r="DG183" s="101"/>
      <c r="DH183" s="101"/>
      <c r="DI183" s="101"/>
      <c r="DJ183" s="101"/>
      <c r="DK183" s="101"/>
      <c r="DL183" s="101"/>
      <c r="DM183" s="101"/>
      <c r="DN183" s="101"/>
      <c r="DO183" s="101"/>
      <c r="DP183" s="101"/>
      <c r="DQ183" s="101"/>
      <c r="DR183" s="101"/>
      <c r="DS183" s="101"/>
      <c r="DT183" s="101"/>
      <c r="DU183" s="101"/>
      <c r="DV183" s="101"/>
      <c r="DW183" s="101"/>
      <c r="DX183" s="101"/>
      <c r="DY183" s="101"/>
      <c r="DZ183" s="101"/>
      <c r="EA183" s="101"/>
      <c r="EB183" s="136"/>
      <c r="EC183" s="100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/>
      <c r="EY183" s="101"/>
      <c r="EZ183" s="101"/>
      <c r="FA183" s="101"/>
      <c r="FB183" s="101"/>
      <c r="FC183" s="101"/>
      <c r="FD183" s="101"/>
      <c r="FE183" s="101"/>
      <c r="FF183" s="101"/>
      <c r="FG183" s="102"/>
    </row>
    <row r="184" spans="1:163" ht="18" customHeight="1">
      <c r="A184" s="127" t="s">
        <v>196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8"/>
      <c r="BK184" s="129"/>
      <c r="BL184" s="130"/>
      <c r="BM184" s="130"/>
      <c r="BN184" s="130"/>
      <c r="BO184" s="130"/>
      <c r="BP184" s="130"/>
      <c r="BQ184" s="130"/>
      <c r="BR184" s="131"/>
      <c r="BS184" s="134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9"/>
      <c r="CX184" s="134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9"/>
      <c r="EC184" s="134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  <c r="FF184" s="108"/>
      <c r="FG184" s="135"/>
    </row>
    <row r="185" spans="1:163" ht="18" customHeight="1">
      <c r="A185" s="123" t="s">
        <v>213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4" t="s">
        <v>209</v>
      </c>
      <c r="BL185" s="125"/>
      <c r="BM185" s="125"/>
      <c r="BN185" s="125"/>
      <c r="BO185" s="125"/>
      <c r="BP185" s="125"/>
      <c r="BQ185" s="125"/>
      <c r="BR185" s="126"/>
      <c r="BS185" s="30">
        <f>BS186+BS192</f>
        <v>2860437.3600000003</v>
      </c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66"/>
      <c r="CX185" s="30">
        <f>CX186+CX192</f>
        <v>2860437.3600000003</v>
      </c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66"/>
      <c r="EC185" s="30">
        <f>BS185-CX185</f>
        <v>0</v>
      </c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2"/>
    </row>
    <row r="186" spans="1:163" ht="18" customHeight="1">
      <c r="A186" s="123" t="s">
        <v>248</v>
      </c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4" t="s">
        <v>42</v>
      </c>
      <c r="BL186" s="125"/>
      <c r="BM186" s="125"/>
      <c r="BN186" s="125"/>
      <c r="BO186" s="125"/>
      <c r="BP186" s="125"/>
      <c r="BQ186" s="125"/>
      <c r="BR186" s="126"/>
      <c r="BS186" s="30">
        <f>BS188+BS189+BS190+BS191</f>
        <v>1335455</v>
      </c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66"/>
      <c r="CX186" s="30">
        <f>CX188+CX189+CX190+CX191</f>
        <v>1335455</v>
      </c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66"/>
      <c r="EC186" s="30">
        <f>BS186-CX186</f>
        <v>0</v>
      </c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2"/>
    </row>
    <row r="187" spans="1:163" ht="18" customHeight="1">
      <c r="A187" s="159" t="s">
        <v>21</v>
      </c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60"/>
      <c r="BK187" s="24"/>
      <c r="BL187" s="25"/>
      <c r="BM187" s="25"/>
      <c r="BN187" s="25"/>
      <c r="BO187" s="25"/>
      <c r="BP187" s="25"/>
      <c r="BQ187" s="25"/>
      <c r="BR187" s="26"/>
      <c r="BS187" s="27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9"/>
      <c r="CX187" s="27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9"/>
      <c r="EC187" s="27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86"/>
    </row>
    <row r="188" spans="1:163" ht="18" customHeight="1">
      <c r="A188" s="157" t="s">
        <v>197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8"/>
      <c r="BK188" s="124" t="s">
        <v>188</v>
      </c>
      <c r="BL188" s="125"/>
      <c r="BM188" s="125"/>
      <c r="BN188" s="125"/>
      <c r="BO188" s="125"/>
      <c r="BP188" s="125"/>
      <c r="BQ188" s="125"/>
      <c r="BR188" s="126"/>
      <c r="BS188" s="30">
        <f>BS143-BS192-BS182</f>
        <v>1335455</v>
      </c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66"/>
      <c r="CX188" s="30">
        <f>CX143-CX192-CX182</f>
        <v>1335455</v>
      </c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66"/>
      <c r="EC188" s="30">
        <f>BS188-CX188</f>
        <v>0</v>
      </c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2"/>
    </row>
    <row r="189" spans="1:163" ht="18" customHeight="1">
      <c r="A189" s="41" t="s">
        <v>198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38" t="s">
        <v>189</v>
      </c>
      <c r="BL189" s="39"/>
      <c r="BM189" s="39"/>
      <c r="BN189" s="39"/>
      <c r="BO189" s="39"/>
      <c r="BP189" s="39"/>
      <c r="BQ189" s="39"/>
      <c r="BR189" s="40"/>
      <c r="BS189" s="45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7"/>
      <c r="CX189" s="45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7"/>
      <c r="EC189" s="30">
        <f aca="true" t="shared" si="7" ref="EC189:EC195">BS189-CX189</f>
        <v>0</v>
      </c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2"/>
    </row>
    <row r="190" spans="1:163" s="16" customFormat="1" ht="18" customHeight="1">
      <c r="A190" s="48" t="s">
        <v>199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9"/>
      <c r="BK190" s="24" t="s">
        <v>190</v>
      </c>
      <c r="BL190" s="25"/>
      <c r="BM190" s="25"/>
      <c r="BN190" s="25"/>
      <c r="BO190" s="25"/>
      <c r="BP190" s="25"/>
      <c r="BQ190" s="25"/>
      <c r="BR190" s="26"/>
      <c r="BS190" s="27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9"/>
      <c r="CX190" s="27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9"/>
      <c r="EC190" s="30">
        <f t="shared" si="7"/>
        <v>0</v>
      </c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2"/>
    </row>
    <row r="191" spans="1:163" s="16" customFormat="1" ht="18" customHeight="1">
      <c r="A191" s="48" t="s">
        <v>250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9"/>
      <c r="BK191" s="24" t="s">
        <v>249</v>
      </c>
      <c r="BL191" s="25"/>
      <c r="BM191" s="25"/>
      <c r="BN191" s="25"/>
      <c r="BO191" s="25"/>
      <c r="BP191" s="25"/>
      <c r="BQ191" s="25"/>
      <c r="BR191" s="26"/>
      <c r="BS191" s="27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9"/>
      <c r="CX191" s="27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9"/>
      <c r="EC191" s="30">
        <f t="shared" si="7"/>
        <v>0</v>
      </c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2"/>
    </row>
    <row r="192" spans="1:163" s="16" customFormat="1" ht="18" customHeight="1">
      <c r="A192" s="153" t="s">
        <v>214</v>
      </c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  <c r="BJ192" s="154"/>
      <c r="BK192" s="150" t="s">
        <v>210</v>
      </c>
      <c r="BL192" s="151"/>
      <c r="BM192" s="151"/>
      <c r="BN192" s="151"/>
      <c r="BO192" s="151"/>
      <c r="BP192" s="151"/>
      <c r="BQ192" s="151"/>
      <c r="BR192" s="152"/>
      <c r="BS192" s="27">
        <f>BS92</f>
        <v>1524982.36</v>
      </c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9"/>
      <c r="CX192" s="27">
        <f>CX92</f>
        <v>1524982.36</v>
      </c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9"/>
      <c r="EC192" s="30">
        <f t="shared" si="7"/>
        <v>0</v>
      </c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2"/>
    </row>
    <row r="193" spans="1:163" s="16" customFormat="1" ht="25.5" customHeight="1">
      <c r="A193" s="153" t="s">
        <v>215</v>
      </c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4"/>
      <c r="BK193" s="150" t="s">
        <v>211</v>
      </c>
      <c r="BL193" s="151"/>
      <c r="BM193" s="151"/>
      <c r="BN193" s="151"/>
      <c r="BO193" s="151"/>
      <c r="BP193" s="151"/>
      <c r="BQ193" s="151"/>
      <c r="BR193" s="152"/>
      <c r="BS193" s="27">
        <f>BS192</f>
        <v>1524982.36</v>
      </c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9"/>
      <c r="CX193" s="27">
        <f>CX192</f>
        <v>1524982.36</v>
      </c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9"/>
      <c r="EC193" s="30">
        <f t="shared" si="7"/>
        <v>0</v>
      </c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2"/>
    </row>
    <row r="194" spans="1:163" s="16" customFormat="1" ht="2.25" customHeight="1" thickBot="1">
      <c r="A194" s="155"/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6"/>
      <c r="BK194" s="139"/>
      <c r="BL194" s="140"/>
      <c r="BM194" s="140"/>
      <c r="BN194" s="140"/>
      <c r="BO194" s="140"/>
      <c r="BP194" s="140"/>
      <c r="BQ194" s="140"/>
      <c r="BR194" s="141"/>
      <c r="BS194" s="100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36"/>
      <c r="CX194" s="100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36"/>
      <c r="EC194" s="30">
        <f t="shared" si="7"/>
        <v>0</v>
      </c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2"/>
    </row>
    <row r="195" spans="1:163" s="16" customFormat="1" ht="24" customHeight="1">
      <c r="A195" s="148" t="s">
        <v>212</v>
      </c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9"/>
      <c r="BK195" s="150" t="s">
        <v>33</v>
      </c>
      <c r="BL195" s="151"/>
      <c r="BM195" s="151"/>
      <c r="BN195" s="151"/>
      <c r="BO195" s="151"/>
      <c r="BP195" s="151"/>
      <c r="BQ195" s="151"/>
      <c r="BR195" s="152"/>
      <c r="BS195" s="27">
        <f>BS182+BS185</f>
        <v>2983054.9800000004</v>
      </c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9"/>
      <c r="CX195" s="27">
        <f>CX182+CX185</f>
        <v>2983054.9800000004</v>
      </c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9"/>
      <c r="EC195" s="30">
        <f t="shared" si="7"/>
        <v>0</v>
      </c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2"/>
    </row>
    <row r="196" spans="1:163" s="16" customFormat="1" ht="2.25" customHeight="1" thickBot="1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8"/>
      <c r="BK196" s="139"/>
      <c r="BL196" s="140"/>
      <c r="BM196" s="140"/>
      <c r="BN196" s="140"/>
      <c r="BO196" s="140"/>
      <c r="BP196" s="140"/>
      <c r="BQ196" s="140"/>
      <c r="BR196" s="141"/>
      <c r="BS196" s="100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  <c r="CW196" s="136"/>
      <c r="CX196" s="100"/>
      <c r="CY196" s="101"/>
      <c r="CZ196" s="101"/>
      <c r="DA196" s="101"/>
      <c r="DB196" s="101"/>
      <c r="DC196" s="101"/>
      <c r="DD196" s="101"/>
      <c r="DE196" s="101"/>
      <c r="DF196" s="101"/>
      <c r="DG196" s="101"/>
      <c r="DH196" s="101"/>
      <c r="DI196" s="101"/>
      <c r="DJ196" s="101"/>
      <c r="DK196" s="101"/>
      <c r="DL196" s="101"/>
      <c r="DM196" s="101"/>
      <c r="DN196" s="101"/>
      <c r="DO196" s="101"/>
      <c r="DP196" s="101"/>
      <c r="DQ196" s="101"/>
      <c r="DR196" s="101"/>
      <c r="DS196" s="101"/>
      <c r="DT196" s="101"/>
      <c r="DU196" s="101"/>
      <c r="DV196" s="101"/>
      <c r="DW196" s="101"/>
      <c r="DX196" s="101"/>
      <c r="DY196" s="101"/>
      <c r="DZ196" s="101"/>
      <c r="EA196" s="101"/>
      <c r="EB196" s="136"/>
      <c r="EC196" s="100"/>
      <c r="ED196" s="101"/>
      <c r="EE196" s="101"/>
      <c r="EF196" s="101"/>
      <c r="EG196" s="101"/>
      <c r="EH196" s="101"/>
      <c r="EI196" s="101"/>
      <c r="EJ196" s="101"/>
      <c r="EK196" s="101"/>
      <c r="EL196" s="101"/>
      <c r="EM196" s="101"/>
      <c r="EN196" s="101"/>
      <c r="EO196" s="101"/>
      <c r="EP196" s="101"/>
      <c r="EQ196" s="101"/>
      <c r="ER196" s="101"/>
      <c r="ES196" s="101"/>
      <c r="ET196" s="101"/>
      <c r="EU196" s="101"/>
      <c r="EV196" s="101"/>
      <c r="EW196" s="101"/>
      <c r="EX196" s="101"/>
      <c r="EY196" s="101"/>
      <c r="EZ196" s="101"/>
      <c r="FA196" s="101"/>
      <c r="FB196" s="101"/>
      <c r="FC196" s="101"/>
      <c r="FD196" s="101"/>
      <c r="FE196" s="101"/>
      <c r="FF196" s="101"/>
      <c r="FG196" s="102"/>
    </row>
    <row r="197" ht="3" customHeight="1"/>
    <row r="198" ht="15" customHeight="1">
      <c r="FG198" s="9" t="s">
        <v>218</v>
      </c>
    </row>
    <row r="199" spans="2:163" s="11" customFormat="1" ht="15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 t="s">
        <v>219</v>
      </c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</row>
    <row r="200" ht="9.75" customHeight="1"/>
    <row r="201" spans="1:163" ht="18" customHeight="1">
      <c r="A201" s="104" t="s">
        <v>224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4"/>
      <c r="BB201" s="104"/>
      <c r="BC201" s="104"/>
      <c r="BD201" s="104"/>
      <c r="BE201" s="104"/>
      <c r="BF201" s="104"/>
      <c r="BG201" s="104"/>
      <c r="BH201" s="104"/>
      <c r="BI201" s="104"/>
      <c r="BJ201" s="116"/>
      <c r="BK201" s="103" t="s">
        <v>222</v>
      </c>
      <c r="BL201" s="104"/>
      <c r="BM201" s="104"/>
      <c r="BN201" s="104"/>
      <c r="BO201" s="104"/>
      <c r="BP201" s="104"/>
      <c r="BQ201" s="104"/>
      <c r="BR201" s="104"/>
      <c r="BS201" s="104"/>
      <c r="BT201" s="104"/>
      <c r="BU201" s="104"/>
      <c r="BV201" s="104"/>
      <c r="BW201" s="104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04"/>
      <c r="CP201" s="118" t="s">
        <v>221</v>
      </c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19"/>
      <c r="DY201" s="120"/>
      <c r="DZ201" s="103" t="s">
        <v>223</v>
      </c>
      <c r="EA201" s="104"/>
      <c r="EB201" s="104"/>
      <c r="EC201" s="104"/>
      <c r="ED201" s="104"/>
      <c r="EE201" s="104"/>
      <c r="EF201" s="104"/>
      <c r="EG201" s="104"/>
      <c r="EH201" s="104"/>
      <c r="EI201" s="104"/>
      <c r="EJ201" s="104"/>
      <c r="EK201" s="104"/>
      <c r="EL201" s="104"/>
      <c r="EM201" s="104"/>
      <c r="EN201" s="104"/>
      <c r="EO201" s="104"/>
      <c r="EP201" s="104"/>
      <c r="EQ201" s="104"/>
      <c r="ER201" s="104"/>
      <c r="ES201" s="104"/>
      <c r="ET201" s="104"/>
      <c r="EU201" s="104"/>
      <c r="EV201" s="104"/>
      <c r="EW201" s="104"/>
      <c r="EX201" s="104"/>
      <c r="EY201" s="104"/>
      <c r="EZ201" s="104"/>
      <c r="FA201" s="104"/>
      <c r="FB201" s="104"/>
      <c r="FC201" s="104"/>
      <c r="FD201" s="104"/>
      <c r="FE201" s="104"/>
      <c r="FF201" s="104"/>
      <c r="FG201" s="104"/>
    </row>
    <row r="202" spans="1:163" ht="24.75" customHeight="1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17"/>
      <c r="BK202" s="105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  <c r="CE202" s="106"/>
      <c r="CF202" s="106"/>
      <c r="CG202" s="106"/>
      <c r="CH202" s="106"/>
      <c r="CI202" s="106"/>
      <c r="CJ202" s="106"/>
      <c r="CK202" s="106"/>
      <c r="CL202" s="106"/>
      <c r="CM202" s="106"/>
      <c r="CN202" s="106"/>
      <c r="CO202" s="106"/>
      <c r="CP202" s="110" t="s">
        <v>220</v>
      </c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  <c r="DE202" s="112"/>
      <c r="DF202" s="110" t="s">
        <v>244</v>
      </c>
      <c r="DG202" s="111"/>
      <c r="DH202" s="111"/>
      <c r="DI202" s="111"/>
      <c r="DJ202" s="111"/>
      <c r="DK202" s="111"/>
      <c r="DL202" s="111"/>
      <c r="DM202" s="111"/>
      <c r="DN202" s="111"/>
      <c r="DO202" s="111"/>
      <c r="DP202" s="111"/>
      <c r="DQ202" s="111"/>
      <c r="DR202" s="111"/>
      <c r="DS202" s="111"/>
      <c r="DT202" s="111"/>
      <c r="DU202" s="111"/>
      <c r="DV202" s="111"/>
      <c r="DW202" s="111"/>
      <c r="DX202" s="111"/>
      <c r="DY202" s="112"/>
      <c r="DZ202" s="105"/>
      <c r="EA202" s="106"/>
      <c r="EB202" s="106"/>
      <c r="EC202" s="106"/>
      <c r="ED202" s="106"/>
      <c r="EE202" s="106"/>
      <c r="EF202" s="106"/>
      <c r="EG202" s="106"/>
      <c r="EH202" s="106"/>
      <c r="EI202" s="106"/>
      <c r="EJ202" s="106"/>
      <c r="EK202" s="106"/>
      <c r="EL202" s="106"/>
      <c r="EM202" s="106"/>
      <c r="EN202" s="106"/>
      <c r="EO202" s="106"/>
      <c r="EP202" s="106"/>
      <c r="EQ202" s="106"/>
      <c r="ER202" s="106"/>
      <c r="ES202" s="106"/>
      <c r="ET202" s="106"/>
      <c r="EU202" s="106"/>
      <c r="EV202" s="106"/>
      <c r="EW202" s="106"/>
      <c r="EX202" s="106"/>
      <c r="EY202" s="106"/>
      <c r="EZ202" s="106"/>
      <c r="FA202" s="106"/>
      <c r="FB202" s="106"/>
      <c r="FC202" s="106"/>
      <c r="FD202" s="106"/>
      <c r="FE202" s="106"/>
      <c r="FF202" s="106"/>
      <c r="FG202" s="106"/>
    </row>
    <row r="203" spans="1:163" ht="12" thickBot="1">
      <c r="A203" s="113">
        <v>1</v>
      </c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4"/>
      <c r="BK203" s="91">
        <v>2</v>
      </c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1">
        <v>3</v>
      </c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115"/>
      <c r="DF203" s="91">
        <v>4</v>
      </c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115"/>
      <c r="DZ203" s="91">
        <v>5</v>
      </c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</row>
    <row r="204" spans="1:163" ht="19.5" customHeight="1">
      <c r="A204" s="52" t="s">
        <v>225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107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9"/>
      <c r="CP204" s="62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4"/>
      <c r="DF204" s="62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93"/>
      <c r="EA204" s="94"/>
      <c r="EB204" s="94"/>
      <c r="EC204" s="94"/>
      <c r="ED204" s="94"/>
      <c r="EE204" s="94"/>
      <c r="EF204" s="94"/>
      <c r="EG204" s="94"/>
      <c r="EH204" s="94"/>
      <c r="EI204" s="94"/>
      <c r="EJ204" s="94"/>
      <c r="EK204" s="94"/>
      <c r="EL204" s="94"/>
      <c r="EM204" s="94"/>
      <c r="EN204" s="94"/>
      <c r="EO204" s="94"/>
      <c r="EP204" s="94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94"/>
      <c r="FD204" s="94"/>
      <c r="FE204" s="94"/>
      <c r="FF204" s="94"/>
      <c r="FG204" s="95"/>
    </row>
    <row r="205" spans="1:163" s="2" customFormat="1" ht="15" customHeight="1">
      <c r="A205" s="80" t="s">
        <v>22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65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66"/>
      <c r="CP205" s="67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9"/>
      <c r="DF205" s="67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77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9"/>
    </row>
    <row r="206" spans="1:163" ht="21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4"/>
      <c r="BK206" s="65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66"/>
      <c r="CP206" s="67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9"/>
      <c r="DF206" s="67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77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9"/>
    </row>
    <row r="207" spans="1:163" ht="19.5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4"/>
      <c r="BK207" s="73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7"/>
      <c r="CP207" s="74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6"/>
      <c r="DF207" s="74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0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2"/>
    </row>
    <row r="208" spans="1:163" ht="19.5" customHeight="1" thickBo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4"/>
      <c r="BK208" s="55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7"/>
      <c r="CP208" s="50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8"/>
      <c r="DF208" s="50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81"/>
      <c r="EA208" s="82"/>
      <c r="EB208" s="82"/>
      <c r="EC208" s="82"/>
      <c r="ED208" s="82"/>
      <c r="EE208" s="82"/>
      <c r="EF208" s="82"/>
      <c r="EG208" s="82"/>
      <c r="EH208" s="82"/>
      <c r="EI208" s="82"/>
      <c r="EJ208" s="82"/>
      <c r="EK208" s="82"/>
      <c r="EL208" s="82"/>
      <c r="EM208" s="82"/>
      <c r="EN208" s="82"/>
      <c r="EO208" s="82"/>
      <c r="EP208" s="82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3"/>
    </row>
    <row r="209" spans="1:163" ht="19.5" customHeight="1">
      <c r="A209" s="52" t="s">
        <v>226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9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1"/>
      <c r="CP209" s="62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4"/>
      <c r="DF209" s="62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88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90"/>
    </row>
    <row r="210" spans="1:163" s="2" customFormat="1" ht="15" customHeight="1">
      <c r="A210" s="80" t="s">
        <v>22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65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66"/>
      <c r="CP210" s="67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9"/>
      <c r="DF210" s="67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77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9"/>
    </row>
    <row r="211" spans="1:163" ht="23.25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4"/>
      <c r="BK211" s="65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66"/>
      <c r="CP211" s="67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9"/>
      <c r="DF211" s="67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77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9"/>
    </row>
    <row r="212" spans="1:163" ht="19.5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4"/>
      <c r="BK212" s="73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7"/>
      <c r="CP212" s="74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6"/>
      <c r="DF212" s="74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0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2"/>
    </row>
    <row r="213" spans="1:163" ht="19.5" customHeight="1" thickBo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4"/>
      <c r="BK213" s="55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7"/>
      <c r="CP213" s="50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8"/>
      <c r="DF213" s="50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81"/>
      <c r="EA213" s="82"/>
      <c r="EB213" s="82"/>
      <c r="EC213" s="82"/>
      <c r="ED213" s="82"/>
      <c r="EE213" s="82"/>
      <c r="EF213" s="82"/>
      <c r="EG213" s="82"/>
      <c r="EH213" s="82"/>
      <c r="EI213" s="82"/>
      <c r="EJ213" s="82"/>
      <c r="EK213" s="82"/>
      <c r="EL213" s="82"/>
      <c r="EM213" s="82"/>
      <c r="EN213" s="82"/>
      <c r="EO213" s="82"/>
      <c r="EP213" s="82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2"/>
      <c r="FB213" s="82"/>
      <c r="FC213" s="82"/>
      <c r="FD213" s="82"/>
      <c r="FE213" s="82"/>
      <c r="FF213" s="82"/>
      <c r="FG213" s="83"/>
    </row>
    <row r="217" spans="1:117" ht="15">
      <c r="A217" s="249" t="s">
        <v>257</v>
      </c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50"/>
      <c r="AJ217" s="250"/>
      <c r="AK217" s="250"/>
      <c r="AL217" s="250"/>
      <c r="AM217" s="250"/>
      <c r="AN217" s="250"/>
      <c r="AO217" s="250"/>
      <c r="AP217" s="250"/>
      <c r="AQ217" s="250"/>
      <c r="AR217" s="250"/>
      <c r="AS217" s="250"/>
      <c r="AT217" s="250"/>
      <c r="AU217" s="250"/>
      <c r="AV217" s="250"/>
      <c r="AW217" s="250"/>
      <c r="AX217" s="250"/>
      <c r="AY217" s="250"/>
      <c r="AZ217" s="250"/>
      <c r="BA217" s="250"/>
      <c r="BB217" s="250"/>
      <c r="BC217" s="250"/>
      <c r="BD217" s="250"/>
      <c r="BE217" s="250"/>
      <c r="BF217" s="250"/>
      <c r="BG217" s="250"/>
      <c r="BH217" s="250"/>
      <c r="BI217" s="250"/>
      <c r="BJ217" s="250"/>
      <c r="BK217" s="250"/>
      <c r="BL217" s="250"/>
      <c r="BM217" s="250"/>
      <c r="BN217" s="250"/>
      <c r="BO217" s="250"/>
      <c r="BP217" s="250"/>
      <c r="BQ217" s="250"/>
      <c r="BR217" s="250"/>
      <c r="BS217" s="250"/>
      <c r="BT217" s="250"/>
      <c r="BU217" s="250"/>
      <c r="BV217" s="250"/>
      <c r="BW217" s="250"/>
      <c r="BX217" s="250"/>
      <c r="BY217" s="250"/>
      <c r="BZ217" s="250"/>
      <c r="CA217" s="250"/>
      <c r="CB217" s="250"/>
      <c r="CC217" s="250"/>
      <c r="CD217" s="250"/>
      <c r="CE217" s="250"/>
      <c r="CF217" s="250"/>
      <c r="CG217" s="250"/>
      <c r="CH217" s="250"/>
      <c r="CI217" s="250"/>
      <c r="CJ217" s="250"/>
      <c r="CK217" s="250"/>
      <c r="CL217" s="250"/>
      <c r="CM217" s="249" t="s">
        <v>260</v>
      </c>
      <c r="CN217" s="249"/>
      <c r="CO217" s="249"/>
      <c r="CP217" s="249"/>
      <c r="CQ217" s="249"/>
      <c r="CR217" s="249"/>
      <c r="CS217" s="249"/>
      <c r="CT217" s="249"/>
      <c r="CU217" s="249"/>
      <c r="CV217" s="249"/>
      <c r="CW217" s="249"/>
      <c r="CX217" s="249"/>
      <c r="CY217" s="249"/>
      <c r="CZ217" s="249"/>
      <c r="DA217" s="249"/>
      <c r="DB217" s="249"/>
      <c r="DC217" s="249"/>
      <c r="DD217" s="249"/>
      <c r="DE217" s="249"/>
      <c r="DF217" s="249"/>
      <c r="DG217" s="249"/>
      <c r="DH217" s="249"/>
      <c r="DI217" s="249"/>
      <c r="DJ217" s="249"/>
      <c r="DK217" s="249"/>
      <c r="DL217" s="249"/>
      <c r="DM217" s="249"/>
    </row>
    <row r="218" spans="1:117" ht="15">
      <c r="A218" s="250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  <c r="T218" s="250"/>
      <c r="U218" s="250"/>
      <c r="V218" s="250"/>
      <c r="W218" s="250"/>
      <c r="X218" s="250"/>
      <c r="Y218" s="250"/>
      <c r="Z218" s="250"/>
      <c r="AA218" s="250"/>
      <c r="AB218" s="250"/>
      <c r="AC218" s="250"/>
      <c r="AD218" s="250"/>
      <c r="AE218" s="250"/>
      <c r="AF218" s="250"/>
      <c r="AG218" s="250"/>
      <c r="AH218" s="250"/>
      <c r="AI218" s="250"/>
      <c r="AJ218" s="250"/>
      <c r="AK218" s="250"/>
      <c r="AL218" s="250"/>
      <c r="AM218" s="250"/>
      <c r="AN218" s="250"/>
      <c r="AO218" s="250"/>
      <c r="AP218" s="250"/>
      <c r="AQ218" s="250"/>
      <c r="AR218" s="250"/>
      <c r="AS218" s="250"/>
      <c r="AT218" s="250"/>
      <c r="AU218" s="250"/>
      <c r="AV218" s="250"/>
      <c r="AW218" s="250"/>
      <c r="AX218" s="250"/>
      <c r="AY218" s="250"/>
      <c r="AZ218" s="250"/>
      <c r="BA218" s="250"/>
      <c r="BB218" s="250"/>
      <c r="BC218" s="250"/>
      <c r="BD218" s="250"/>
      <c r="BE218" s="250"/>
      <c r="BF218" s="250"/>
      <c r="BG218" s="250"/>
      <c r="BH218" s="250"/>
      <c r="BI218" s="250"/>
      <c r="BJ218" s="250"/>
      <c r="BK218" s="250"/>
      <c r="BL218" s="250"/>
      <c r="BM218" s="250"/>
      <c r="BN218" s="250"/>
      <c r="BO218" s="250"/>
      <c r="BP218" s="250"/>
      <c r="BQ218" s="250"/>
      <c r="BR218" s="250"/>
      <c r="BS218" s="250"/>
      <c r="BT218" s="250"/>
      <c r="BU218" s="250"/>
      <c r="BV218" s="250"/>
      <c r="BW218" s="250"/>
      <c r="BX218" s="250"/>
      <c r="BY218" s="250"/>
      <c r="BZ218" s="250"/>
      <c r="CA218" s="250"/>
      <c r="CB218" s="250"/>
      <c r="CC218" s="250"/>
      <c r="CD218" s="250"/>
      <c r="CE218" s="250"/>
      <c r="CF218" s="250"/>
      <c r="CG218" s="250"/>
      <c r="CH218" s="250"/>
      <c r="CI218" s="250"/>
      <c r="CJ218" s="250"/>
      <c r="CK218" s="250"/>
      <c r="CL218" s="250"/>
      <c r="CM218" s="250"/>
      <c r="CN218" s="250"/>
      <c r="CO218" s="250"/>
      <c r="CP218" s="250"/>
      <c r="CQ218" s="250"/>
      <c r="CR218" s="250"/>
      <c r="CS218" s="250"/>
      <c r="CT218" s="250"/>
      <c r="CU218" s="250"/>
      <c r="CV218" s="250"/>
      <c r="CW218" s="250"/>
      <c r="CX218" s="250"/>
      <c r="CY218" s="250"/>
      <c r="CZ218" s="250"/>
      <c r="DA218" s="250"/>
      <c r="DB218" s="250"/>
      <c r="DC218" s="250"/>
      <c r="DD218" s="250"/>
      <c r="DE218" s="250"/>
      <c r="DF218" s="250"/>
      <c r="DG218" s="250"/>
      <c r="DH218" s="250"/>
      <c r="DI218" s="250"/>
      <c r="DJ218" s="250"/>
      <c r="DK218" s="250"/>
      <c r="DL218" s="250"/>
      <c r="DM218" s="250"/>
    </row>
    <row r="219" spans="1:117" ht="15">
      <c r="A219" s="249" t="s">
        <v>258</v>
      </c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50"/>
      <c r="AJ219" s="250"/>
      <c r="AK219" s="250"/>
      <c r="AL219" s="250"/>
      <c r="AM219" s="250"/>
      <c r="AN219" s="250"/>
      <c r="AO219" s="250"/>
      <c r="AP219" s="250"/>
      <c r="AQ219" s="250"/>
      <c r="AR219" s="250"/>
      <c r="AS219" s="250"/>
      <c r="AT219" s="250"/>
      <c r="AU219" s="250"/>
      <c r="AV219" s="250"/>
      <c r="AW219" s="250"/>
      <c r="AX219" s="250"/>
      <c r="AY219" s="250"/>
      <c r="AZ219" s="250"/>
      <c r="BA219" s="250"/>
      <c r="BB219" s="250"/>
      <c r="BC219" s="250"/>
      <c r="BD219" s="250"/>
      <c r="BE219" s="250"/>
      <c r="BF219" s="250"/>
      <c r="BG219" s="250"/>
      <c r="BH219" s="250"/>
      <c r="BI219" s="250"/>
      <c r="BJ219" s="250"/>
      <c r="BK219" s="250"/>
      <c r="BL219" s="250"/>
      <c r="BM219" s="250"/>
      <c r="BN219" s="250"/>
      <c r="BO219" s="250"/>
      <c r="BP219" s="250"/>
      <c r="BQ219" s="250"/>
      <c r="BR219" s="250"/>
      <c r="BS219" s="250"/>
      <c r="BT219" s="250"/>
      <c r="BU219" s="250"/>
      <c r="BV219" s="250"/>
      <c r="BW219" s="250"/>
      <c r="BX219" s="250"/>
      <c r="BY219" s="250"/>
      <c r="BZ219" s="250"/>
      <c r="CA219" s="250"/>
      <c r="CB219" s="250"/>
      <c r="CC219" s="250"/>
      <c r="CD219" s="250"/>
      <c r="CE219" s="250"/>
      <c r="CF219" s="250"/>
      <c r="CG219" s="250"/>
      <c r="CH219" s="250"/>
      <c r="CI219" s="250"/>
      <c r="CJ219" s="250"/>
      <c r="CK219" s="250"/>
      <c r="CL219" s="250"/>
      <c r="CM219" s="249" t="s">
        <v>261</v>
      </c>
      <c r="CN219" s="249"/>
      <c r="CO219" s="249"/>
      <c r="CP219" s="249"/>
      <c r="CQ219" s="249"/>
      <c r="CR219" s="249"/>
      <c r="CS219" s="249"/>
      <c r="CT219" s="249"/>
      <c r="CU219" s="249"/>
      <c r="CV219" s="249"/>
      <c r="CW219" s="249"/>
      <c r="CX219" s="249"/>
      <c r="CY219" s="249"/>
      <c r="CZ219" s="249"/>
      <c r="DA219" s="249"/>
      <c r="DB219" s="249"/>
      <c r="DC219" s="249"/>
      <c r="DD219" s="249"/>
      <c r="DE219" s="249"/>
      <c r="DF219" s="249"/>
      <c r="DG219" s="249"/>
      <c r="DH219" s="249"/>
      <c r="DI219" s="249"/>
      <c r="DJ219" s="249"/>
      <c r="DK219" s="249"/>
      <c r="DL219" s="249"/>
      <c r="DM219" s="249"/>
    </row>
    <row r="220" spans="1:117" ht="15">
      <c r="A220" s="250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  <c r="T220" s="250"/>
      <c r="U220" s="250"/>
      <c r="V220" s="250"/>
      <c r="W220" s="250"/>
      <c r="X220" s="250"/>
      <c r="Y220" s="250"/>
      <c r="Z220" s="250"/>
      <c r="AA220" s="250"/>
      <c r="AB220" s="250"/>
      <c r="AC220" s="250"/>
      <c r="AD220" s="250"/>
      <c r="AE220" s="250"/>
      <c r="AF220" s="250"/>
      <c r="AG220" s="250"/>
      <c r="AH220" s="250"/>
      <c r="AI220" s="250"/>
      <c r="AJ220" s="250"/>
      <c r="AK220" s="250"/>
      <c r="AL220" s="250"/>
      <c r="AM220" s="250"/>
      <c r="AN220" s="250"/>
      <c r="AO220" s="250"/>
      <c r="AP220" s="250"/>
      <c r="AQ220" s="250"/>
      <c r="AR220" s="250"/>
      <c r="AS220" s="250"/>
      <c r="AT220" s="250"/>
      <c r="AU220" s="250"/>
      <c r="AV220" s="250"/>
      <c r="AW220" s="250"/>
      <c r="AX220" s="250"/>
      <c r="AY220" s="250"/>
      <c r="AZ220" s="250"/>
      <c r="BA220" s="250"/>
      <c r="BB220" s="250"/>
      <c r="BC220" s="250"/>
      <c r="BD220" s="250"/>
      <c r="BE220" s="250"/>
      <c r="BF220" s="250"/>
      <c r="BG220" s="250"/>
      <c r="BH220" s="250"/>
      <c r="BI220" s="250"/>
      <c r="BJ220" s="250"/>
      <c r="BK220" s="250"/>
      <c r="BL220" s="250"/>
      <c r="BM220" s="250"/>
      <c r="BN220" s="250"/>
      <c r="BO220" s="250"/>
      <c r="BP220" s="250"/>
      <c r="BQ220" s="250"/>
      <c r="BR220" s="250"/>
      <c r="BS220" s="250"/>
      <c r="BT220" s="250"/>
      <c r="BU220" s="250"/>
      <c r="BV220" s="250"/>
      <c r="BW220" s="250"/>
      <c r="BX220" s="250"/>
      <c r="BY220" s="250"/>
      <c r="BZ220" s="250"/>
      <c r="CA220" s="250"/>
      <c r="CB220" s="250"/>
      <c r="CC220" s="250"/>
      <c r="CD220" s="250"/>
      <c r="CE220" s="250"/>
      <c r="CF220" s="250"/>
      <c r="CG220" s="250"/>
      <c r="CH220" s="250"/>
      <c r="CI220" s="250"/>
      <c r="CJ220" s="250"/>
      <c r="CK220" s="250"/>
      <c r="CL220" s="250"/>
      <c r="CM220" s="250"/>
      <c r="CN220" s="250"/>
      <c r="CO220" s="250"/>
      <c r="CP220" s="250"/>
      <c r="CQ220" s="250"/>
      <c r="CR220" s="250"/>
      <c r="CS220" s="250"/>
      <c r="CT220" s="250"/>
      <c r="CU220" s="250"/>
      <c r="CV220" s="250"/>
      <c r="CW220" s="250"/>
      <c r="CX220" s="250"/>
      <c r="CY220" s="250"/>
      <c r="CZ220" s="250"/>
      <c r="DA220" s="250"/>
      <c r="DB220" s="250"/>
      <c r="DC220" s="250"/>
      <c r="DD220" s="250"/>
      <c r="DE220" s="250"/>
      <c r="DF220" s="250"/>
      <c r="DG220" s="250"/>
      <c r="DH220" s="250"/>
      <c r="DI220" s="250"/>
      <c r="DJ220" s="250"/>
      <c r="DK220" s="250"/>
      <c r="DL220" s="250"/>
      <c r="DM220" s="250"/>
    </row>
  </sheetData>
  <sheetProtection/>
  <mergeCells count="881">
    <mergeCell ref="A217:AH217"/>
    <mergeCell ref="A219:AH219"/>
    <mergeCell ref="CM217:DM217"/>
    <mergeCell ref="CM219:DM219"/>
    <mergeCell ref="A32:BJ32"/>
    <mergeCell ref="BK32:BR32"/>
    <mergeCell ref="BS32:CW32"/>
    <mergeCell ref="CX32:EB32"/>
    <mergeCell ref="CX41:EB41"/>
    <mergeCell ref="BK38:BR38"/>
    <mergeCell ref="CX37:EB37"/>
    <mergeCell ref="BK37:BR37"/>
    <mergeCell ref="EC39:FG39"/>
    <mergeCell ref="A52:BJ52"/>
    <mergeCell ref="BK52:BR52"/>
    <mergeCell ref="BS52:CW52"/>
    <mergeCell ref="CX52:EB52"/>
    <mergeCell ref="EC42:FG42"/>
    <mergeCell ref="A42:BJ42"/>
    <mergeCell ref="BK42:BR42"/>
    <mergeCell ref="BS42:CW42"/>
    <mergeCell ref="CX42:EB42"/>
    <mergeCell ref="EC41:FG41"/>
    <mergeCell ref="A41:BJ41"/>
    <mergeCell ref="BK41:BR41"/>
    <mergeCell ref="BS41:CW41"/>
    <mergeCell ref="BS35:EB35"/>
    <mergeCell ref="CX38:EB38"/>
    <mergeCell ref="EC40:FG40"/>
    <mergeCell ref="A40:BJ40"/>
    <mergeCell ref="BK40:BR40"/>
    <mergeCell ref="EC37:FG37"/>
    <mergeCell ref="EC38:FG38"/>
    <mergeCell ref="A38:BJ38"/>
    <mergeCell ref="CX39:EB39"/>
    <mergeCell ref="BS38:CW38"/>
    <mergeCell ref="CX22:EB22"/>
    <mergeCell ref="BS29:CW29"/>
    <mergeCell ref="CX29:EB29"/>
    <mergeCell ref="CX30:EB30"/>
    <mergeCell ref="BK29:BR29"/>
    <mergeCell ref="EC22:FG22"/>
    <mergeCell ref="EC30:FG30"/>
    <mergeCell ref="EC32:FG32"/>
    <mergeCell ref="EC23:FG23"/>
    <mergeCell ref="CX40:EB40"/>
    <mergeCell ref="BS40:CW40"/>
    <mergeCell ref="CX26:EB26"/>
    <mergeCell ref="BK28:BR28"/>
    <mergeCell ref="BS37:CW37"/>
    <mergeCell ref="EC29:FG29"/>
    <mergeCell ref="BS31:CW31"/>
    <mergeCell ref="EC31:FG31"/>
    <mergeCell ref="CX31:EB31"/>
    <mergeCell ref="BS27:CW27"/>
    <mergeCell ref="CX27:EB27"/>
    <mergeCell ref="EC27:FG27"/>
    <mergeCell ref="EC26:FG26"/>
    <mergeCell ref="BS28:CW28"/>
    <mergeCell ref="CX28:EB28"/>
    <mergeCell ref="BS26:CW26"/>
    <mergeCell ref="A21:BJ21"/>
    <mergeCell ref="BK21:BR21"/>
    <mergeCell ref="BS21:CW21"/>
    <mergeCell ref="CX21:EB21"/>
    <mergeCell ref="EC20:FG20"/>
    <mergeCell ref="A20:BJ20"/>
    <mergeCell ref="BK20:BR20"/>
    <mergeCell ref="BS20:CW20"/>
    <mergeCell ref="CX20:EB20"/>
    <mergeCell ref="BS19:CW19"/>
    <mergeCell ref="CX19:EB19"/>
    <mergeCell ref="BK18:BR18"/>
    <mergeCell ref="BS18:CW18"/>
    <mergeCell ref="CX18:EB18"/>
    <mergeCell ref="EC21:FG21"/>
    <mergeCell ref="EC15:FG15"/>
    <mergeCell ref="A16:BJ16"/>
    <mergeCell ref="BS16:CW16"/>
    <mergeCell ref="A23:BJ23"/>
    <mergeCell ref="BK23:BR23"/>
    <mergeCell ref="BS23:CW23"/>
    <mergeCell ref="CX23:EB23"/>
    <mergeCell ref="A22:BJ22"/>
    <mergeCell ref="BK22:BR22"/>
    <mergeCell ref="BS22:CW22"/>
    <mergeCell ref="EC16:FG16"/>
    <mergeCell ref="BK15:BR15"/>
    <mergeCell ref="BK16:BR16"/>
    <mergeCell ref="A62:BJ62"/>
    <mergeCell ref="A13:BJ14"/>
    <mergeCell ref="BS13:EB13"/>
    <mergeCell ref="EC13:FG14"/>
    <mergeCell ref="A15:BJ15"/>
    <mergeCell ref="BS15:CW15"/>
    <mergeCell ref="CX15:EB15"/>
    <mergeCell ref="A24:BJ24"/>
    <mergeCell ref="BS24:CW24"/>
    <mergeCell ref="CX24:EB24"/>
    <mergeCell ref="EC24:FG24"/>
    <mergeCell ref="BK24:BR24"/>
    <mergeCell ref="EC18:FG18"/>
    <mergeCell ref="A18:BJ18"/>
    <mergeCell ref="EC19:FG19"/>
    <mergeCell ref="A19:BJ19"/>
    <mergeCell ref="BK19:BR19"/>
    <mergeCell ref="A27:BJ27"/>
    <mergeCell ref="BK27:BR27"/>
    <mergeCell ref="A49:BJ49"/>
    <mergeCell ref="A30:BJ30"/>
    <mergeCell ref="BK30:BR30"/>
    <mergeCell ref="BS30:CW30"/>
    <mergeCell ref="BS44:CW44"/>
    <mergeCell ref="A47:BJ47"/>
    <mergeCell ref="A35:BJ36"/>
    <mergeCell ref="BK47:BR47"/>
    <mergeCell ref="BK31:BR31"/>
    <mergeCell ref="A61:BJ61"/>
    <mergeCell ref="BS61:CW61"/>
    <mergeCell ref="A45:BJ45"/>
    <mergeCell ref="BS45:CW45"/>
    <mergeCell ref="A48:BJ48"/>
    <mergeCell ref="BS47:CW47"/>
    <mergeCell ref="BK35:BR36"/>
    <mergeCell ref="A46:BJ46"/>
    <mergeCell ref="A37:BJ37"/>
    <mergeCell ref="EC50:FG50"/>
    <mergeCell ref="BS62:CW62"/>
    <mergeCell ref="CX62:EB62"/>
    <mergeCell ref="EC62:FG62"/>
    <mergeCell ref="BS49:CW49"/>
    <mergeCell ref="EC52:FG52"/>
    <mergeCell ref="EC51:FG51"/>
    <mergeCell ref="EC46:FG46"/>
    <mergeCell ref="BK46:BR46"/>
    <mergeCell ref="A44:BJ44"/>
    <mergeCell ref="BK44:BR44"/>
    <mergeCell ref="EC44:FG44"/>
    <mergeCell ref="EC49:FG49"/>
    <mergeCell ref="CX48:EB48"/>
    <mergeCell ref="CX47:EB47"/>
    <mergeCell ref="CX45:EB45"/>
    <mergeCell ref="BK45:BR45"/>
    <mergeCell ref="BK62:BR62"/>
    <mergeCell ref="CX61:EB61"/>
    <mergeCell ref="BK61:BR61"/>
    <mergeCell ref="BS48:CW48"/>
    <mergeCell ref="CX49:EB49"/>
    <mergeCell ref="BS46:CW46"/>
    <mergeCell ref="CX46:EB46"/>
    <mergeCell ref="CX51:EB51"/>
    <mergeCell ref="CX50:EB50"/>
    <mergeCell ref="CX58:EB58"/>
    <mergeCell ref="BK8:FG8"/>
    <mergeCell ref="BK9:FG9"/>
    <mergeCell ref="BK25:BR25"/>
    <mergeCell ref="BS25:CW25"/>
    <mergeCell ref="CX25:EB25"/>
    <mergeCell ref="EC25:FG25"/>
    <mergeCell ref="BK13:BR14"/>
    <mergeCell ref="BS14:CW14"/>
    <mergeCell ref="CX14:EB14"/>
    <mergeCell ref="CX16:EB16"/>
    <mergeCell ref="EC48:FG48"/>
    <mergeCell ref="BK48:BR48"/>
    <mergeCell ref="EC28:FG28"/>
    <mergeCell ref="CX44:EB44"/>
    <mergeCell ref="EP4:FG4"/>
    <mergeCell ref="BK49:BR49"/>
    <mergeCell ref="EC45:FG45"/>
    <mergeCell ref="A6:FG6"/>
    <mergeCell ref="A26:BJ26"/>
    <mergeCell ref="BK26:BR26"/>
    <mergeCell ref="EC17:FG17"/>
    <mergeCell ref="A39:BJ39"/>
    <mergeCell ref="BK39:BR39"/>
    <mergeCell ref="BS39:CW39"/>
    <mergeCell ref="A17:BJ17"/>
    <mergeCell ref="BK17:BR17"/>
    <mergeCell ref="BS17:CW17"/>
    <mergeCell ref="CX17:EB17"/>
    <mergeCell ref="A28:BJ28"/>
    <mergeCell ref="A25:BJ25"/>
    <mergeCell ref="A50:BJ50"/>
    <mergeCell ref="BK50:BR50"/>
    <mergeCell ref="BS50:CW50"/>
    <mergeCell ref="A51:BJ51"/>
    <mergeCell ref="BK51:BR51"/>
    <mergeCell ref="BS51:CW51"/>
    <mergeCell ref="CX43:EB43"/>
    <mergeCell ref="EC58:FG58"/>
    <mergeCell ref="A60:BJ60"/>
    <mergeCell ref="BK60:BR60"/>
    <mergeCell ref="BS60:CW60"/>
    <mergeCell ref="CX60:EB60"/>
    <mergeCell ref="EC60:FG60"/>
    <mergeCell ref="A58:BJ58"/>
    <mergeCell ref="BK58:BR58"/>
    <mergeCell ref="BS58:CW58"/>
    <mergeCell ref="EC43:FG43"/>
    <mergeCell ref="EC47:FG47"/>
    <mergeCell ref="A59:BJ59"/>
    <mergeCell ref="BK59:BR59"/>
    <mergeCell ref="BS59:CW59"/>
    <mergeCell ref="CX59:EB59"/>
    <mergeCell ref="EC59:FG59"/>
    <mergeCell ref="A43:BJ43"/>
    <mergeCell ref="BK43:BR43"/>
    <mergeCell ref="BS43:CW43"/>
    <mergeCell ref="A55:BJ56"/>
    <mergeCell ref="BK55:BR56"/>
    <mergeCell ref="BS55:EB55"/>
    <mergeCell ref="BS56:CW56"/>
    <mergeCell ref="CX56:EB56"/>
    <mergeCell ref="EC57:FG57"/>
    <mergeCell ref="A63:BJ63"/>
    <mergeCell ref="BK63:BR63"/>
    <mergeCell ref="BS63:CW63"/>
    <mergeCell ref="CX63:EB63"/>
    <mergeCell ref="EC63:FG63"/>
    <mergeCell ref="A57:BJ57"/>
    <mergeCell ref="BK57:BR57"/>
    <mergeCell ref="BS57:CW57"/>
    <mergeCell ref="CX57:EB57"/>
    <mergeCell ref="EC61:FG61"/>
    <mergeCell ref="EC64:FG64"/>
    <mergeCell ref="A65:BJ65"/>
    <mergeCell ref="BK65:BR65"/>
    <mergeCell ref="BS65:CW65"/>
    <mergeCell ref="CX65:EB65"/>
    <mergeCell ref="EC65:FG65"/>
    <mergeCell ref="A64:BJ64"/>
    <mergeCell ref="BK64:BR64"/>
    <mergeCell ref="BS64:CW64"/>
    <mergeCell ref="CX64:EB64"/>
    <mergeCell ref="EC67:FG67"/>
    <mergeCell ref="A68:BJ68"/>
    <mergeCell ref="BK68:BR68"/>
    <mergeCell ref="BS68:CW68"/>
    <mergeCell ref="CX68:EB68"/>
    <mergeCell ref="EC68:FG68"/>
    <mergeCell ref="A67:BJ67"/>
    <mergeCell ref="BK67:BR67"/>
    <mergeCell ref="BS67:CW67"/>
    <mergeCell ref="CX67:EB67"/>
    <mergeCell ref="EC66:FG66"/>
    <mergeCell ref="A69:BJ69"/>
    <mergeCell ref="BK69:BR69"/>
    <mergeCell ref="BS69:CW69"/>
    <mergeCell ref="CX69:EB69"/>
    <mergeCell ref="EC69:FG69"/>
    <mergeCell ref="A66:BJ66"/>
    <mergeCell ref="BK66:BR66"/>
    <mergeCell ref="BS66:CW66"/>
    <mergeCell ref="CX66:EB66"/>
    <mergeCell ref="EC70:FG70"/>
    <mergeCell ref="A71:BJ71"/>
    <mergeCell ref="BK71:BR71"/>
    <mergeCell ref="BS71:CW71"/>
    <mergeCell ref="CX71:EB71"/>
    <mergeCell ref="EC71:FG71"/>
    <mergeCell ref="A70:BJ70"/>
    <mergeCell ref="BK70:BR70"/>
    <mergeCell ref="BS70:CW70"/>
    <mergeCell ref="CX70:EB70"/>
    <mergeCell ref="EC72:FG72"/>
    <mergeCell ref="A78:BJ78"/>
    <mergeCell ref="BK78:BR78"/>
    <mergeCell ref="BS78:CW78"/>
    <mergeCell ref="CX78:EB78"/>
    <mergeCell ref="EC78:FG78"/>
    <mergeCell ref="A72:BJ72"/>
    <mergeCell ref="BK72:BR72"/>
    <mergeCell ref="BS72:CW72"/>
    <mergeCell ref="CX72:EB72"/>
    <mergeCell ref="EC79:FG79"/>
    <mergeCell ref="A80:BJ80"/>
    <mergeCell ref="BK80:BR80"/>
    <mergeCell ref="BS80:CW80"/>
    <mergeCell ref="CX80:EB80"/>
    <mergeCell ref="EC80:FG80"/>
    <mergeCell ref="A79:BJ79"/>
    <mergeCell ref="BK79:BR79"/>
    <mergeCell ref="BS79:CW79"/>
    <mergeCell ref="CX79:EB79"/>
    <mergeCell ref="EC81:FG81"/>
    <mergeCell ref="A82:BJ82"/>
    <mergeCell ref="BK82:BR82"/>
    <mergeCell ref="BS82:CW82"/>
    <mergeCell ref="CX82:EB82"/>
    <mergeCell ref="EC82:FG82"/>
    <mergeCell ref="A81:BJ81"/>
    <mergeCell ref="BK81:BR81"/>
    <mergeCell ref="BS81:CW81"/>
    <mergeCell ref="CX81:EB81"/>
    <mergeCell ref="EC83:FG83"/>
    <mergeCell ref="A84:BJ84"/>
    <mergeCell ref="BK84:BR84"/>
    <mergeCell ref="BS84:CW84"/>
    <mergeCell ref="CX84:EB84"/>
    <mergeCell ref="EC84:FG84"/>
    <mergeCell ref="A83:BJ83"/>
    <mergeCell ref="BK83:BR83"/>
    <mergeCell ref="BS83:CW83"/>
    <mergeCell ref="CX83:EB83"/>
    <mergeCell ref="EC87:FG87"/>
    <mergeCell ref="A87:BJ87"/>
    <mergeCell ref="BK87:BR87"/>
    <mergeCell ref="BS87:CW87"/>
    <mergeCell ref="CX87:EB87"/>
    <mergeCell ref="A75:BJ76"/>
    <mergeCell ref="BK75:BR76"/>
    <mergeCell ref="BS75:EB75"/>
    <mergeCell ref="BS76:CW76"/>
    <mergeCell ref="CX76:EB76"/>
    <mergeCell ref="EC77:FG77"/>
    <mergeCell ref="A85:BJ85"/>
    <mergeCell ref="BK85:BR85"/>
    <mergeCell ref="BS85:CW85"/>
    <mergeCell ref="CX85:EB85"/>
    <mergeCell ref="EC85:FG85"/>
    <mergeCell ref="A77:BJ77"/>
    <mergeCell ref="BK77:BR77"/>
    <mergeCell ref="BS77:CW77"/>
    <mergeCell ref="CX77:EB77"/>
    <mergeCell ref="EC86:FG86"/>
    <mergeCell ref="A88:BJ88"/>
    <mergeCell ref="BK88:BR88"/>
    <mergeCell ref="BS88:CW88"/>
    <mergeCell ref="CX88:EB88"/>
    <mergeCell ref="EC88:FG88"/>
    <mergeCell ref="A86:BJ86"/>
    <mergeCell ref="BK86:BR86"/>
    <mergeCell ref="BS86:CW86"/>
    <mergeCell ref="CX86:EB86"/>
    <mergeCell ref="A89:BJ89"/>
    <mergeCell ref="BK89:BR89"/>
    <mergeCell ref="BS89:CW89"/>
    <mergeCell ref="CX89:EB89"/>
    <mergeCell ref="A90:BJ90"/>
    <mergeCell ref="BK90:BR90"/>
    <mergeCell ref="BS90:CW90"/>
    <mergeCell ref="CX90:EB90"/>
    <mergeCell ref="A91:BJ91"/>
    <mergeCell ref="BK91:BR91"/>
    <mergeCell ref="BS91:CW91"/>
    <mergeCell ref="CX91:EB91"/>
    <mergeCell ref="A92:BJ92"/>
    <mergeCell ref="BK92:BR92"/>
    <mergeCell ref="BS92:CW92"/>
    <mergeCell ref="CX92:EB92"/>
    <mergeCell ref="A93:BJ93"/>
    <mergeCell ref="BK93:BR93"/>
    <mergeCell ref="BS93:CW93"/>
    <mergeCell ref="CX93:EB93"/>
    <mergeCell ref="A94:BJ94"/>
    <mergeCell ref="BK94:BR94"/>
    <mergeCell ref="BS94:CW94"/>
    <mergeCell ref="CX94:EB94"/>
    <mergeCell ref="EC100:FG100"/>
    <mergeCell ref="A101:BJ101"/>
    <mergeCell ref="BK101:BR101"/>
    <mergeCell ref="BS101:CW101"/>
    <mergeCell ref="CX101:EB101"/>
    <mergeCell ref="EC101:FG101"/>
    <mergeCell ref="A100:BJ100"/>
    <mergeCell ref="BK100:BR100"/>
    <mergeCell ref="BS100:CW100"/>
    <mergeCell ref="CX100:EB100"/>
    <mergeCell ref="EC102:FG102"/>
    <mergeCell ref="A103:BJ103"/>
    <mergeCell ref="BK103:BR103"/>
    <mergeCell ref="BS103:CW103"/>
    <mergeCell ref="CX103:EB103"/>
    <mergeCell ref="EC103:FG103"/>
    <mergeCell ref="A102:BJ102"/>
    <mergeCell ref="BK102:BR102"/>
    <mergeCell ref="BS102:CW102"/>
    <mergeCell ref="CX102:EB102"/>
    <mergeCell ref="EC104:FG104"/>
    <mergeCell ref="A97:BJ98"/>
    <mergeCell ref="BK97:BR98"/>
    <mergeCell ref="BS97:EB97"/>
    <mergeCell ref="BS98:CW98"/>
    <mergeCell ref="CX98:EB98"/>
    <mergeCell ref="A104:BJ104"/>
    <mergeCell ref="BK104:BR104"/>
    <mergeCell ref="BS104:CW104"/>
    <mergeCell ref="CX104:EB104"/>
    <mergeCell ref="EC99:FG99"/>
    <mergeCell ref="A105:BJ105"/>
    <mergeCell ref="BK105:BR105"/>
    <mergeCell ref="BS105:CW105"/>
    <mergeCell ref="CX105:EB105"/>
    <mergeCell ref="EC105:FG105"/>
    <mergeCell ref="A99:BJ99"/>
    <mergeCell ref="BK99:BR99"/>
    <mergeCell ref="BS99:CW99"/>
    <mergeCell ref="CX99:EB99"/>
    <mergeCell ref="EC106:FG106"/>
    <mergeCell ref="A107:BJ107"/>
    <mergeCell ref="BK107:BR107"/>
    <mergeCell ref="BS107:CW107"/>
    <mergeCell ref="CX107:EB107"/>
    <mergeCell ref="EC107:FG107"/>
    <mergeCell ref="A106:BJ106"/>
    <mergeCell ref="BK106:BR106"/>
    <mergeCell ref="BS106:CW106"/>
    <mergeCell ref="CX106:EB106"/>
    <mergeCell ref="EC108:FG108"/>
    <mergeCell ref="A109:BJ109"/>
    <mergeCell ref="BK109:BR109"/>
    <mergeCell ref="BS109:CW109"/>
    <mergeCell ref="CX109:EB109"/>
    <mergeCell ref="EC109:FG109"/>
    <mergeCell ref="A108:BJ108"/>
    <mergeCell ref="BK108:BR108"/>
    <mergeCell ref="BS108:CW108"/>
    <mergeCell ref="CX108:EB108"/>
    <mergeCell ref="EC110:FG110"/>
    <mergeCell ref="A111:BJ111"/>
    <mergeCell ref="BK111:BR111"/>
    <mergeCell ref="BS111:CW111"/>
    <mergeCell ref="CX111:EB111"/>
    <mergeCell ref="EC111:FG111"/>
    <mergeCell ref="A110:BJ110"/>
    <mergeCell ref="BK110:BR110"/>
    <mergeCell ref="BS110:CW110"/>
    <mergeCell ref="CX110:EB110"/>
    <mergeCell ref="EC112:FG112"/>
    <mergeCell ref="A113:BJ113"/>
    <mergeCell ref="BK113:BR113"/>
    <mergeCell ref="BS113:CW113"/>
    <mergeCell ref="CX113:EB113"/>
    <mergeCell ref="EC113:FG113"/>
    <mergeCell ref="A112:BJ112"/>
    <mergeCell ref="BK112:BR112"/>
    <mergeCell ref="BS112:CW112"/>
    <mergeCell ref="CX112:EB112"/>
    <mergeCell ref="EC114:FG114"/>
    <mergeCell ref="A115:BJ115"/>
    <mergeCell ref="BK115:BR115"/>
    <mergeCell ref="BS115:CW115"/>
    <mergeCell ref="CX115:EB115"/>
    <mergeCell ref="EC115:FG115"/>
    <mergeCell ref="A114:BJ114"/>
    <mergeCell ref="BK114:BR114"/>
    <mergeCell ref="BS114:CW114"/>
    <mergeCell ref="CX114:EB114"/>
    <mergeCell ref="EC116:FG116"/>
    <mergeCell ref="A122:BJ122"/>
    <mergeCell ref="BK122:BR122"/>
    <mergeCell ref="BS122:CW122"/>
    <mergeCell ref="CX122:EB122"/>
    <mergeCell ref="EC122:FG122"/>
    <mergeCell ref="A116:BJ116"/>
    <mergeCell ref="BK116:BR116"/>
    <mergeCell ref="BS116:CW116"/>
    <mergeCell ref="CX116:EB116"/>
    <mergeCell ref="A123:BJ123"/>
    <mergeCell ref="BK123:BR123"/>
    <mergeCell ref="BS123:CW123"/>
    <mergeCell ref="CX123:EB123"/>
    <mergeCell ref="A124:BJ124"/>
    <mergeCell ref="BK124:BR124"/>
    <mergeCell ref="BS124:CW124"/>
    <mergeCell ref="CX124:EB124"/>
    <mergeCell ref="A125:BJ125"/>
    <mergeCell ref="BK125:BR125"/>
    <mergeCell ref="BS125:CW125"/>
    <mergeCell ref="CX125:EB125"/>
    <mergeCell ref="A126:BJ126"/>
    <mergeCell ref="BK126:BR126"/>
    <mergeCell ref="BS126:CW126"/>
    <mergeCell ref="CX126:EB126"/>
    <mergeCell ref="A127:BJ127"/>
    <mergeCell ref="BK127:BR127"/>
    <mergeCell ref="BS127:CW127"/>
    <mergeCell ref="CX127:EB127"/>
    <mergeCell ref="A128:BJ128"/>
    <mergeCell ref="BK128:BR128"/>
    <mergeCell ref="BS128:CW128"/>
    <mergeCell ref="CX128:EB128"/>
    <mergeCell ref="A119:BJ120"/>
    <mergeCell ref="BK119:BR120"/>
    <mergeCell ref="BS119:EB119"/>
    <mergeCell ref="BS120:CW120"/>
    <mergeCell ref="CX120:EB120"/>
    <mergeCell ref="A121:BJ121"/>
    <mergeCell ref="BK121:BR121"/>
    <mergeCell ref="BS121:CW121"/>
    <mergeCell ref="CX121:EB121"/>
    <mergeCell ref="EC121:FG121"/>
    <mergeCell ref="BK129:BR129"/>
    <mergeCell ref="BS129:CW129"/>
    <mergeCell ref="CX129:EB129"/>
    <mergeCell ref="EC127:FG127"/>
    <mergeCell ref="EC128:FG128"/>
    <mergeCell ref="EC125:FG125"/>
    <mergeCell ref="EC126:FG126"/>
    <mergeCell ref="EC123:FG123"/>
    <mergeCell ref="EC124:FG124"/>
    <mergeCell ref="EC131:FG131"/>
    <mergeCell ref="EC135:FG135"/>
    <mergeCell ref="EC138:FG138"/>
    <mergeCell ref="EC142:FG142"/>
    <mergeCell ref="EC132:FG132"/>
    <mergeCell ref="EC134:FG134"/>
    <mergeCell ref="EC136:FG136"/>
    <mergeCell ref="EC137:FG137"/>
    <mergeCell ref="EC140:FG140"/>
    <mergeCell ref="EC141:FG141"/>
    <mergeCell ref="BK130:BR130"/>
    <mergeCell ref="BS130:CW130"/>
    <mergeCell ref="CX130:EB130"/>
    <mergeCell ref="EC129:FG129"/>
    <mergeCell ref="EC130:FG130"/>
    <mergeCell ref="A147:BJ148"/>
    <mergeCell ref="BS147:EB147"/>
    <mergeCell ref="BS148:CW148"/>
    <mergeCell ref="CX148:EB148"/>
    <mergeCell ref="BK147:BR148"/>
    <mergeCell ref="A131:BJ131"/>
    <mergeCell ref="BK131:BR131"/>
    <mergeCell ref="BS131:CW131"/>
    <mergeCell ref="CX131:EB131"/>
    <mergeCell ref="A132:BJ132"/>
    <mergeCell ref="BK132:BR132"/>
    <mergeCell ref="BS132:CW132"/>
    <mergeCell ref="CX132:EB132"/>
    <mergeCell ref="A134:BJ134"/>
    <mergeCell ref="BK134:BR134"/>
    <mergeCell ref="BS134:CW134"/>
    <mergeCell ref="CX134:EB134"/>
    <mergeCell ref="A135:BJ135"/>
    <mergeCell ref="BK135:BR135"/>
    <mergeCell ref="BS135:CW135"/>
    <mergeCell ref="CX135:EB135"/>
    <mergeCell ref="A136:BJ136"/>
    <mergeCell ref="BK136:BR136"/>
    <mergeCell ref="BS136:CW136"/>
    <mergeCell ref="CX136:EB136"/>
    <mergeCell ref="A138:BJ138"/>
    <mergeCell ref="BK138:BR138"/>
    <mergeCell ref="BS138:CW138"/>
    <mergeCell ref="CX138:EB138"/>
    <mergeCell ref="A137:BJ137"/>
    <mergeCell ref="BK137:BR137"/>
    <mergeCell ref="BS137:CW137"/>
    <mergeCell ref="CX137:EB137"/>
    <mergeCell ref="A141:BJ141"/>
    <mergeCell ref="BK141:BR141"/>
    <mergeCell ref="BS141:CW141"/>
    <mergeCell ref="CX141:EB141"/>
    <mergeCell ref="A140:BJ140"/>
    <mergeCell ref="BK140:BR140"/>
    <mergeCell ref="BS140:CW140"/>
    <mergeCell ref="CX140:EB140"/>
    <mergeCell ref="A142:BJ142"/>
    <mergeCell ref="BK142:BR142"/>
    <mergeCell ref="BS142:CW142"/>
    <mergeCell ref="CX142:EB142"/>
    <mergeCell ref="EC143:FG143"/>
    <mergeCell ref="A144:BJ144"/>
    <mergeCell ref="BK144:BR144"/>
    <mergeCell ref="BS144:CW144"/>
    <mergeCell ref="CX144:EB144"/>
    <mergeCell ref="EC144:FG144"/>
    <mergeCell ref="A143:BJ143"/>
    <mergeCell ref="BK143:BR143"/>
    <mergeCell ref="BS143:CW143"/>
    <mergeCell ref="CX143:EB143"/>
    <mergeCell ref="EC149:FG149"/>
    <mergeCell ref="A150:BJ150"/>
    <mergeCell ref="BK150:BR150"/>
    <mergeCell ref="BS150:CW150"/>
    <mergeCell ref="CX150:EB150"/>
    <mergeCell ref="EC150:FG150"/>
    <mergeCell ref="A149:BJ149"/>
    <mergeCell ref="BK149:BR149"/>
    <mergeCell ref="BS149:CW149"/>
    <mergeCell ref="CX149:EB149"/>
    <mergeCell ref="BK156:BR156"/>
    <mergeCell ref="BS156:CW156"/>
    <mergeCell ref="CX156:EB156"/>
    <mergeCell ref="A154:BJ154"/>
    <mergeCell ref="A155:BJ155"/>
    <mergeCell ref="BK155:BR155"/>
    <mergeCell ref="EC156:FG156"/>
    <mergeCell ref="EC151:FG151"/>
    <mergeCell ref="EC159:FG159"/>
    <mergeCell ref="EC162:FG162"/>
    <mergeCell ref="EC165:FG165"/>
    <mergeCell ref="EC154:FG154"/>
    <mergeCell ref="EC155:FG155"/>
    <mergeCell ref="EC157:FG157"/>
    <mergeCell ref="EC158:FG158"/>
    <mergeCell ref="EC160:FG160"/>
    <mergeCell ref="EC161:FG161"/>
    <mergeCell ref="BK152:BR152"/>
    <mergeCell ref="BS152:CW152"/>
    <mergeCell ref="CX152:EB152"/>
    <mergeCell ref="BK151:BR151"/>
    <mergeCell ref="BS151:CW151"/>
    <mergeCell ref="CX151:EB151"/>
    <mergeCell ref="BK154:BR154"/>
    <mergeCell ref="BS154:CW154"/>
    <mergeCell ref="CX154:EB154"/>
    <mergeCell ref="A169:BJ170"/>
    <mergeCell ref="BK169:BR170"/>
    <mergeCell ref="BS169:EB169"/>
    <mergeCell ref="EC152:FG152"/>
    <mergeCell ref="A153:BJ153"/>
    <mergeCell ref="BK153:BR153"/>
    <mergeCell ref="BS153:CW153"/>
    <mergeCell ref="CX153:EB153"/>
    <mergeCell ref="EC153:FG153"/>
    <mergeCell ref="A156:BJ156"/>
    <mergeCell ref="BS155:CW155"/>
    <mergeCell ref="CX155:EB155"/>
    <mergeCell ref="A157:BJ157"/>
    <mergeCell ref="BK157:BR157"/>
    <mergeCell ref="BS157:CW157"/>
    <mergeCell ref="CX157:EB157"/>
    <mergeCell ref="A159:BJ159"/>
    <mergeCell ref="BK159:BR159"/>
    <mergeCell ref="BS159:CW159"/>
    <mergeCell ref="CX159:EB159"/>
    <mergeCell ref="A158:BJ158"/>
    <mergeCell ref="BK158:BR158"/>
    <mergeCell ref="BS158:CW158"/>
    <mergeCell ref="CX158:EB158"/>
    <mergeCell ref="A161:BJ161"/>
    <mergeCell ref="BK161:BR161"/>
    <mergeCell ref="BS161:CW161"/>
    <mergeCell ref="CX161:EB161"/>
    <mergeCell ref="A160:BJ160"/>
    <mergeCell ref="BK160:BR160"/>
    <mergeCell ref="BS160:CW160"/>
    <mergeCell ref="CX160:EB160"/>
    <mergeCell ref="A162:BJ162"/>
    <mergeCell ref="BK162:BR162"/>
    <mergeCell ref="BS162:CW162"/>
    <mergeCell ref="CX162:EB162"/>
    <mergeCell ref="EC163:FG163"/>
    <mergeCell ref="A164:BJ164"/>
    <mergeCell ref="BK164:BR164"/>
    <mergeCell ref="BS164:CW164"/>
    <mergeCell ref="CX164:EB164"/>
    <mergeCell ref="EC164:FG164"/>
    <mergeCell ref="A163:BJ163"/>
    <mergeCell ref="BK163:BR163"/>
    <mergeCell ref="BS163:CW163"/>
    <mergeCell ref="CX163:EB163"/>
    <mergeCell ref="CX166:EB166"/>
    <mergeCell ref="A165:BJ165"/>
    <mergeCell ref="BK165:BR165"/>
    <mergeCell ref="BS165:CW165"/>
    <mergeCell ref="CX165:EB165"/>
    <mergeCell ref="EC166:FG166"/>
    <mergeCell ref="BS170:CW170"/>
    <mergeCell ref="CX170:EB170"/>
    <mergeCell ref="A171:BJ171"/>
    <mergeCell ref="BK171:BR171"/>
    <mergeCell ref="BS171:CW171"/>
    <mergeCell ref="CX171:EB171"/>
    <mergeCell ref="A166:BJ166"/>
    <mergeCell ref="BK166:BR166"/>
    <mergeCell ref="BS166:CW166"/>
    <mergeCell ref="BK172:BR172"/>
    <mergeCell ref="BS172:CW172"/>
    <mergeCell ref="CX172:EB172"/>
    <mergeCell ref="EC171:FG171"/>
    <mergeCell ref="EC172:FG172"/>
    <mergeCell ref="EC173:FG173"/>
    <mergeCell ref="A174:BJ174"/>
    <mergeCell ref="BK174:BR174"/>
    <mergeCell ref="BS174:CW174"/>
    <mergeCell ref="CX174:EB174"/>
    <mergeCell ref="EC174:FG174"/>
    <mergeCell ref="A173:BJ173"/>
    <mergeCell ref="BK173:BR173"/>
    <mergeCell ref="BS173:CW173"/>
    <mergeCell ref="CX173:EB173"/>
    <mergeCell ref="A176:BJ176"/>
    <mergeCell ref="BK176:BR176"/>
    <mergeCell ref="BS176:CW176"/>
    <mergeCell ref="CX176:EB176"/>
    <mergeCell ref="EC176:FG176"/>
    <mergeCell ref="A175:BJ175"/>
    <mergeCell ref="BK175:BR175"/>
    <mergeCell ref="BS175:CW175"/>
    <mergeCell ref="CX175:EB175"/>
    <mergeCell ref="A181:BJ181"/>
    <mergeCell ref="BK181:BR181"/>
    <mergeCell ref="BS181:CW181"/>
    <mergeCell ref="CX181:EB181"/>
    <mergeCell ref="EC181:FG181"/>
    <mergeCell ref="A177:BJ177"/>
    <mergeCell ref="BK177:BR177"/>
    <mergeCell ref="BS177:CW177"/>
    <mergeCell ref="CX177:EB177"/>
    <mergeCell ref="A178:BJ178"/>
    <mergeCell ref="A186:BJ186"/>
    <mergeCell ref="BK186:BR186"/>
    <mergeCell ref="BS186:CW186"/>
    <mergeCell ref="CX186:EB186"/>
    <mergeCell ref="A187:BJ187"/>
    <mergeCell ref="BK187:BR187"/>
    <mergeCell ref="BS187:CW187"/>
    <mergeCell ref="CX187:EB187"/>
    <mergeCell ref="A188:BJ188"/>
    <mergeCell ref="BK188:BR188"/>
    <mergeCell ref="BS188:CW188"/>
    <mergeCell ref="CX188:EB188"/>
    <mergeCell ref="A189:BJ189"/>
    <mergeCell ref="BK189:BR189"/>
    <mergeCell ref="BS189:CW189"/>
    <mergeCell ref="CX189:EB189"/>
    <mergeCell ref="BS194:CW194"/>
    <mergeCell ref="CX194:EB194"/>
    <mergeCell ref="BK193:BR193"/>
    <mergeCell ref="A190:BJ190"/>
    <mergeCell ref="BK190:BR190"/>
    <mergeCell ref="BS190:CW190"/>
    <mergeCell ref="A192:BJ192"/>
    <mergeCell ref="BK192:BR192"/>
    <mergeCell ref="BS192:CW192"/>
    <mergeCell ref="CX190:EB190"/>
    <mergeCell ref="CX192:EB192"/>
    <mergeCell ref="A195:BJ195"/>
    <mergeCell ref="BK195:BR195"/>
    <mergeCell ref="BS195:CW195"/>
    <mergeCell ref="CX195:EB195"/>
    <mergeCell ref="BS193:CW193"/>
    <mergeCell ref="CX193:EB193"/>
    <mergeCell ref="A193:BJ193"/>
    <mergeCell ref="A194:BJ194"/>
    <mergeCell ref="BK194:BR194"/>
    <mergeCell ref="A196:BJ196"/>
    <mergeCell ref="BK196:BR196"/>
    <mergeCell ref="BS196:CW196"/>
    <mergeCell ref="CX196:EB196"/>
    <mergeCell ref="BS36:CW36"/>
    <mergeCell ref="CX36:EB36"/>
    <mergeCell ref="A182:BJ182"/>
    <mergeCell ref="BK182:BR182"/>
    <mergeCell ref="CX185:EB185"/>
    <mergeCell ref="BK183:BR183"/>
    <mergeCell ref="BS184:CW184"/>
    <mergeCell ref="CX184:EB184"/>
    <mergeCell ref="EC184:FG184"/>
    <mergeCell ref="BS183:CW183"/>
    <mergeCell ref="CX183:EB183"/>
    <mergeCell ref="BS182:CW182"/>
    <mergeCell ref="CX182:EB182"/>
    <mergeCell ref="EC194:FG194"/>
    <mergeCell ref="DZ201:FG202"/>
    <mergeCell ref="A29:BJ29"/>
    <mergeCell ref="A185:BJ185"/>
    <mergeCell ref="BK185:BR185"/>
    <mergeCell ref="BS185:CW185"/>
    <mergeCell ref="A184:BJ184"/>
    <mergeCell ref="BK184:BR184"/>
    <mergeCell ref="A183:BJ183"/>
    <mergeCell ref="EC182:FG182"/>
    <mergeCell ref="CP202:DE202"/>
    <mergeCell ref="DF202:DY202"/>
    <mergeCell ref="EC195:FG195"/>
    <mergeCell ref="EC196:FG196"/>
    <mergeCell ref="A203:BJ203"/>
    <mergeCell ref="CP203:DE203"/>
    <mergeCell ref="DF203:DY203"/>
    <mergeCell ref="BK203:CO203"/>
    <mergeCell ref="A201:BJ202"/>
    <mergeCell ref="CP201:DY201"/>
    <mergeCell ref="BK201:CO202"/>
    <mergeCell ref="A206:BJ206"/>
    <mergeCell ref="CP206:DE206"/>
    <mergeCell ref="DF206:DY206"/>
    <mergeCell ref="BK204:CO204"/>
    <mergeCell ref="A205:BJ205"/>
    <mergeCell ref="CP205:DE205"/>
    <mergeCell ref="DF205:DY205"/>
    <mergeCell ref="BK205:CO205"/>
    <mergeCell ref="A204:BJ204"/>
    <mergeCell ref="CP204:DE204"/>
    <mergeCell ref="A207:BJ207"/>
    <mergeCell ref="CP207:DE207"/>
    <mergeCell ref="BK207:CO207"/>
    <mergeCell ref="BK206:CO206"/>
    <mergeCell ref="DF208:DY208"/>
    <mergeCell ref="A208:BJ208"/>
    <mergeCell ref="CP208:DE208"/>
    <mergeCell ref="EC119:FG120"/>
    <mergeCell ref="EC147:FG148"/>
    <mergeCell ref="EC169:FG170"/>
    <mergeCell ref="EC192:FG192"/>
    <mergeCell ref="EC183:FG183"/>
    <mergeCell ref="EC190:FG190"/>
    <mergeCell ref="EC188:FG188"/>
    <mergeCell ref="EC133:FG133"/>
    <mergeCell ref="EC179:FG179"/>
    <mergeCell ref="EC185:FG185"/>
    <mergeCell ref="EC193:FG193"/>
    <mergeCell ref="DF204:DY204"/>
    <mergeCell ref="EC189:FG189"/>
    <mergeCell ref="EC186:FG186"/>
    <mergeCell ref="EC187:FG187"/>
    <mergeCell ref="EC35:FG36"/>
    <mergeCell ref="EC55:FG56"/>
    <mergeCell ref="EC75:FG76"/>
    <mergeCell ref="EC97:FG98"/>
    <mergeCell ref="EC93:FG93"/>
    <mergeCell ref="EC94:FG94"/>
    <mergeCell ref="EC91:FG91"/>
    <mergeCell ref="EC92:FG92"/>
    <mergeCell ref="EC89:FG89"/>
    <mergeCell ref="EC90:FG90"/>
    <mergeCell ref="DZ213:FG213"/>
    <mergeCell ref="DZ209:FG209"/>
    <mergeCell ref="DZ203:FG203"/>
    <mergeCell ref="DZ204:FG204"/>
    <mergeCell ref="DZ205:FG205"/>
    <mergeCell ref="DZ206:FG206"/>
    <mergeCell ref="DZ211:FG211"/>
    <mergeCell ref="BK208:CO208"/>
    <mergeCell ref="A210:BJ210"/>
    <mergeCell ref="DZ207:FG207"/>
    <mergeCell ref="DZ208:FG208"/>
    <mergeCell ref="DF209:DY209"/>
    <mergeCell ref="DZ210:FG210"/>
    <mergeCell ref="DF210:DY210"/>
    <mergeCell ref="DF207:DY207"/>
    <mergeCell ref="DZ212:FG212"/>
    <mergeCell ref="A211:BJ211"/>
    <mergeCell ref="BK211:CO211"/>
    <mergeCell ref="CP211:DE211"/>
    <mergeCell ref="DF211:DY211"/>
    <mergeCell ref="A212:BJ212"/>
    <mergeCell ref="BK212:CO212"/>
    <mergeCell ref="CP212:DE212"/>
    <mergeCell ref="DF212:DY212"/>
    <mergeCell ref="DF213:DY213"/>
    <mergeCell ref="A209:BJ209"/>
    <mergeCell ref="A213:BJ213"/>
    <mergeCell ref="BK213:CO213"/>
    <mergeCell ref="CP213:DE213"/>
    <mergeCell ref="BK209:CO209"/>
    <mergeCell ref="CP209:DE209"/>
    <mergeCell ref="BK210:CO210"/>
    <mergeCell ref="CP210:DE210"/>
    <mergeCell ref="BK133:BR133"/>
    <mergeCell ref="A133:BJ133"/>
    <mergeCell ref="BS133:CW133"/>
    <mergeCell ref="CX133:EB133"/>
    <mergeCell ref="EC191:FG191"/>
    <mergeCell ref="A191:BJ191"/>
    <mergeCell ref="BK191:BR191"/>
    <mergeCell ref="BS191:CW191"/>
    <mergeCell ref="CX191:EB191"/>
    <mergeCell ref="EC139:FG139"/>
    <mergeCell ref="BK178:BR178"/>
    <mergeCell ref="BS178:CW178"/>
    <mergeCell ref="CX178:EB178"/>
    <mergeCell ref="EC178:FG178"/>
    <mergeCell ref="A139:BJ139"/>
    <mergeCell ref="BK139:BR139"/>
    <mergeCell ref="BS139:CW139"/>
    <mergeCell ref="CX139:EB139"/>
    <mergeCell ref="EC177:FG177"/>
    <mergeCell ref="EC175:FG175"/>
    <mergeCell ref="A180:BJ180"/>
    <mergeCell ref="BK180:BR180"/>
    <mergeCell ref="BS180:CW180"/>
    <mergeCell ref="CX180:EB180"/>
    <mergeCell ref="EC180:FG180"/>
    <mergeCell ref="A179:BJ179"/>
    <mergeCell ref="BK179:BR179"/>
    <mergeCell ref="BS179:CW179"/>
    <mergeCell ref="CX179:EB179"/>
  </mergeCells>
  <printOptions/>
  <pageMargins left="0.5511811023622047" right="0.4330708661417323" top="0.7874015748031497" bottom="0.3937007874015748" header="0.1968503937007874" footer="0.1968503937007874"/>
  <pageSetup horizontalDpi="600" verticalDpi="600" orientation="landscape" paperSize="9" r:id="rId1"/>
  <rowBreaks count="8" manualBreakCount="8">
    <brk id="33" max="255" man="1"/>
    <brk id="53" max="162" man="1"/>
    <brk id="73" max="162" man="1"/>
    <brk id="95" max="162" man="1"/>
    <brk id="117" max="162" man="1"/>
    <brk id="145" max="162" man="1"/>
    <brk id="167" max="162" man="1"/>
    <brk id="197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2018-02-19T15:17:02Z</cp:lastPrinted>
  <dcterms:created xsi:type="dcterms:W3CDTF">2007-09-26T10:24:08Z</dcterms:created>
  <dcterms:modified xsi:type="dcterms:W3CDTF">2018-02-19T15:21:52Z</dcterms:modified>
  <cp:category/>
  <cp:version/>
  <cp:contentType/>
  <cp:contentStatus/>
</cp:coreProperties>
</file>