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годовой отчет 2017\Новая папка\"/>
    </mc:Choice>
  </mc:AlternateContent>
  <bookViews>
    <workbookView xWindow="360" yWindow="270" windowWidth="14940" windowHeight="9150"/>
  </bookViews>
  <sheets>
    <sheet name="Актив" sheetId="1" r:id="rId1"/>
    <sheet name="Пассив" sheetId="2" r:id="rId2"/>
    <sheet name="Справка" sheetId="3" r:id="rId3"/>
    <sheet name="ф.110-1" sheetId="4" r:id="rId4"/>
    <sheet name="ф.110-2" sheetId="5" r:id="rId5"/>
    <sheet name="_params" sheetId="6" state="hidden" r:id="rId6"/>
  </sheets>
  <definedNames>
    <definedName name="EXPORT_SRC_CODE" localSheetId="3">'ф.110-1'!$K$9</definedName>
    <definedName name="EXPORT_SRC_KIND" localSheetId="3">'ф.110-1'!$K$10</definedName>
    <definedName name="FILE_NAME" localSheetId="0">Актив!$K$2</definedName>
    <definedName name="FILE_NAME" localSheetId="3">'ф.110-1'!$K$2</definedName>
    <definedName name="FORM_CODE" localSheetId="3">'ф.110-1'!$K$4</definedName>
    <definedName name="LAST_CELL" localSheetId="0">Актив!$I$40</definedName>
    <definedName name="LAST_CELL" localSheetId="1">Пассив!$I$22</definedName>
    <definedName name="LAST_CELL" localSheetId="2">Справка!$F$14</definedName>
    <definedName name="LAST_CELL" localSheetId="3">'ф.110-1'!$K$39</definedName>
    <definedName name="LAST_CELL" localSheetId="4">'ф.110-2'!$K$15</definedName>
    <definedName name="PARAMS" localSheetId="3">'ф.110-1'!$K$1</definedName>
    <definedName name="PERIOD" localSheetId="3">'ф.110-1'!$K$5</definedName>
    <definedName name="Print_Titles" localSheetId="3">'ф.110-1'!$18:$21</definedName>
    <definedName name="Print_Titles" localSheetId="4">'ф.110-2'!$4:$7</definedName>
    <definedName name="RANGE_NAMES" localSheetId="0">Актив!$K$6</definedName>
    <definedName name="RANGE_NAMES" localSheetId="3">'ф.110-1'!$K$8</definedName>
    <definedName name="RBEGIN_01" localSheetId="3">'ф.110-1'!$A$21</definedName>
    <definedName name="RBEGIN_01" localSheetId="4">'ф.110-2'!$A$7</definedName>
    <definedName name="RBEGIN_1" localSheetId="2">Справка!$A$9</definedName>
    <definedName name="REG_DATE" localSheetId="0">Актив!$K$3</definedName>
    <definedName name="REG_DATE" localSheetId="3">'ф.110-1'!$K$3</definedName>
    <definedName name="REND_01" localSheetId="3">'ф.110-1'!$A$34</definedName>
    <definedName name="REND_01" localSheetId="4">'ф.110-2'!$A$8</definedName>
    <definedName name="REND_1" localSheetId="2">Справка!$A$9</definedName>
    <definedName name="SRC_CODE" localSheetId="3">'ф.110-1'!$K$7</definedName>
    <definedName name="SRC_KIND" localSheetId="3">'ф.110-1'!$K$6</definedName>
    <definedName name="TERR_CODE" localSheetId="0">Актив!$K$5</definedName>
    <definedName name="TERR_NAME" localSheetId="0">Актив!$K$4</definedName>
  </definedNames>
  <calcPr calcId="162913"/>
</workbook>
</file>

<file path=xl/calcChain.xml><?xml version="1.0" encoding="utf-8"?>
<calcChain xmlns="http://schemas.openxmlformats.org/spreadsheetml/2006/main">
  <c r="D16" i="2" l="1"/>
  <c r="G16" i="2"/>
  <c r="D15" i="2"/>
  <c r="G15" i="2" s="1"/>
  <c r="I15" i="2" s="1"/>
  <c r="I11" i="2"/>
  <c r="I16" i="2" s="1"/>
  <c r="F11" i="2"/>
  <c r="F16" i="2" s="1"/>
  <c r="G17" i="1"/>
  <c r="G34" i="1" s="1"/>
  <c r="I19" i="1"/>
  <c r="I17" i="1" s="1"/>
  <c r="I34" i="1" s="1"/>
  <c r="F19" i="1"/>
  <c r="F17" i="1" s="1"/>
  <c r="F34" i="1" s="1"/>
  <c r="D17" i="1"/>
  <c r="D34" i="1" s="1"/>
  <c r="C17" i="1"/>
  <c r="C22" i="1"/>
  <c r="C27" i="1"/>
  <c r="C34" i="1"/>
  <c r="C9" i="2"/>
  <c r="C11" i="2"/>
  <c r="C16" i="2"/>
  <c r="F15" i="2" l="1"/>
</calcChain>
</file>

<file path=xl/sharedStrings.xml><?xml version="1.0" encoding="utf-8"?>
<sst xmlns="http://schemas.openxmlformats.org/spreadsheetml/2006/main" count="419" uniqueCount="166">
  <si>
    <t xml:space="preserve">                                                    БАЛАНС ПО ПОСТУПЛЕНИЯМ И ВЫБЫТИЯМ БЮДЖЕТНЫХ СРЕДСТВ</t>
  </si>
  <si>
    <t>КОДЫ</t>
  </si>
  <si>
    <t xml:space="preserve">  Форма по ОКУД   </t>
  </si>
  <si>
    <t>0503140</t>
  </si>
  <si>
    <t xml:space="preserve">           Дата   </t>
  </si>
  <si>
    <t xml:space="preserve">     по ОКПО  </t>
  </si>
  <si>
    <t>Наименовании финансового органа</t>
  </si>
  <si>
    <t xml:space="preserve"> Глава по БК  </t>
  </si>
  <si>
    <t xml:space="preserve">Наименование бюджета </t>
  </si>
  <si>
    <t xml:space="preserve">     по ОКТМО  </t>
  </si>
  <si>
    <t>Периодичность: месячная</t>
  </si>
  <si>
    <t>Единица измерения: руб.</t>
  </si>
  <si>
    <t xml:space="preserve">     по ОКЕИ  </t>
  </si>
  <si>
    <t xml:space="preserve">383 </t>
  </si>
  <si>
    <t>на 01.01.2018 г.</t>
  </si>
  <si>
    <t>01.01.2018</t>
  </si>
  <si>
    <t>УФ Урванского района</t>
  </si>
  <si>
    <t>02300232</t>
  </si>
  <si>
    <t>892</t>
  </si>
  <si>
    <t>Бюджет сельского поселения Герменчик Урванского муниципального района Кабардино-Балкарской Республики</t>
  </si>
  <si>
    <t>83640101</t>
  </si>
  <si>
    <t>А К Т И В</t>
  </si>
  <si>
    <t>Код строки</t>
  </si>
  <si>
    <t xml:space="preserve">      На начало года</t>
  </si>
  <si>
    <t xml:space="preserve">На конец отчетного периода </t>
  </si>
  <si>
    <t>Бюджетная деятельность</t>
  </si>
  <si>
    <t>Средства во временном распоряжении</t>
  </si>
  <si>
    <t>Итого</t>
  </si>
  <si>
    <t>2</t>
  </si>
  <si>
    <t>I. Финансовые активы</t>
  </si>
  <si>
    <t>Средства на счетах бюджета в органе Федерального казначейства (020210000)</t>
  </si>
  <si>
    <t>180</t>
  </si>
  <si>
    <t>в том числе:</t>
  </si>
  <si>
    <t>средства на счетах бюджета в рублях в органе Федерального казначейства (020211000)</t>
  </si>
  <si>
    <t>181</t>
  </si>
  <si>
    <t>*20211***</t>
  </si>
  <si>
    <t>средства на счетах бюджета в органе Федерального казначейства в пути (020212000)</t>
  </si>
  <si>
    <t>182</t>
  </si>
  <si>
    <t>*20212***</t>
  </si>
  <si>
    <t>средства на счетах бюджета в иностранной валюте в органах Федерального казначейства (020213000)</t>
  </si>
  <si>
    <t>183</t>
  </si>
  <si>
    <t>*20213***</t>
  </si>
  <si>
    <t>Средства на счетах бюджета в кредитной организации (020220000)</t>
  </si>
  <si>
    <t>190</t>
  </si>
  <si>
    <t>средства на счетах бюджета в рублях в кредитной организации (020221000)</t>
  </si>
  <si>
    <t>191</t>
  </si>
  <si>
    <t>*20221***</t>
  </si>
  <si>
    <t>средства на счетах бюджета в кредитной организации в пути (020222000)</t>
  </si>
  <si>
    <t>192</t>
  </si>
  <si>
    <t>*20222***</t>
  </si>
  <si>
    <t>средства на счетах бюджета в иностранной валюте в кредитной организации (020223000)</t>
  </si>
  <si>
    <t>193</t>
  </si>
  <si>
    <t>*20223***</t>
  </si>
  <si>
    <t>Средства бюджета на депозитных счетах (020230000)</t>
  </si>
  <si>
    <t>200</t>
  </si>
  <si>
    <t>средства бюджета на депозитных счетах в рублях (020231000)</t>
  </si>
  <si>
    <t>201</t>
  </si>
  <si>
    <t>*20231***</t>
  </si>
  <si>
    <t>средства бюджета на депозитных счетах в пути (020232000)</t>
  </si>
  <si>
    <t>202</t>
  </si>
  <si>
    <t>*20232***</t>
  </si>
  <si>
    <t>средства бюджета на депозитных счетах в иностранной валюте (020233000)</t>
  </si>
  <si>
    <t>203</t>
  </si>
  <si>
    <t>*20233***</t>
  </si>
  <si>
    <t>Внутренние расчеты по поступлениям (021100000)</t>
  </si>
  <si>
    <t>205</t>
  </si>
  <si>
    <t>*211*****</t>
  </si>
  <si>
    <t>Внутренние расчеты по выбытиям (021200000)</t>
  </si>
  <si>
    <t>206</t>
  </si>
  <si>
    <t>*212*****</t>
  </si>
  <si>
    <t>БАЛАНС (стр.180 + стр.190+ стр.200 + стр.205+стр.206)</t>
  </si>
  <si>
    <t>410</t>
  </si>
  <si>
    <t>-</t>
  </si>
  <si>
    <t>П А С С И В</t>
  </si>
  <si>
    <t>II. Обязательства</t>
  </si>
  <si>
    <t>Внутренние расчеты по поступлениям (030800000)</t>
  </si>
  <si>
    <t>540</t>
  </si>
  <si>
    <t>*308*****</t>
  </si>
  <si>
    <t>Внутренние расчеты по выбытиям (030900000)</t>
  </si>
  <si>
    <t>550</t>
  </si>
  <si>
    <t>*309*****</t>
  </si>
  <si>
    <t>Итого по разделу II (стр.540 +стр.550)</t>
  </si>
  <si>
    <t>560</t>
  </si>
  <si>
    <t>III. Финансовый результат</t>
  </si>
  <si>
    <t>Результат по кассовым операциям бюджета (040200000)</t>
  </si>
  <si>
    <t>690</t>
  </si>
  <si>
    <t>из них:</t>
  </si>
  <si>
    <t>результат по кассовому исполнению бюджета по поступлениям в бюджет (040210000)</t>
  </si>
  <si>
    <t>710</t>
  </si>
  <si>
    <t>*40210***</t>
  </si>
  <si>
    <t>результат по кассовому исполнению бюджета по выбытиям из бюджета (040220000)</t>
  </si>
  <si>
    <t>720</t>
  </si>
  <si>
    <t>Результат прошлых отчетных периодов по кассовому исполнению бюджета (040230000)</t>
  </si>
  <si>
    <t>800</t>
  </si>
  <si>
    <t>*40230***</t>
  </si>
  <si>
    <t>БАЛАНС (стр.560+стр.690)</t>
  </si>
  <si>
    <t>900</t>
  </si>
  <si>
    <t>*40220***</t>
  </si>
  <si>
    <t>Форма 0503140 с.3</t>
  </si>
  <si>
    <t xml:space="preserve">     СПРАВКА</t>
  </si>
  <si>
    <t>о наличии имущества и обязательств на забалансовых счетах</t>
  </si>
  <si>
    <t>Номер забалан-сового счета</t>
  </si>
  <si>
    <t>Наименование забалансового счета, показателя</t>
  </si>
  <si>
    <t xml:space="preserve"> </t>
  </si>
  <si>
    <t xml:space="preserve">Справка  </t>
  </si>
  <si>
    <t>по заключению счетов бюджетного учета отчетного финансового года</t>
  </si>
  <si>
    <t xml:space="preserve">                     Форма по ОКУД</t>
  </si>
  <si>
    <t>0503110</t>
  </si>
  <si>
    <t xml:space="preserve">             Дата</t>
  </si>
  <si>
    <t>Наименование финансового органа, органа казначейства, главного распорядителя, распорядителя, получателя бюджетных средств, главного администратора, администратора доходов бюджета,  главного администратора, администратора источников финансирования дефицита бюджета</t>
  </si>
  <si>
    <t xml:space="preserve">       по ОКПО</t>
  </si>
  <si>
    <t xml:space="preserve">  Глава по БК</t>
  </si>
  <si>
    <t xml:space="preserve">Наименование бюджета (публично-правового образования)   </t>
  </si>
  <si>
    <t xml:space="preserve">       по ОКТМО</t>
  </si>
  <si>
    <t>Периодичность: годовая</t>
  </si>
  <si>
    <t>к Балансу по форме</t>
  </si>
  <si>
    <t xml:space="preserve">       по ОКЕИ</t>
  </si>
  <si>
    <t>1. Бюджетная деятельность</t>
  </si>
  <si>
    <t>Номер счета бюджетного учета</t>
  </si>
  <si>
    <t>Остаток на 1 января года, следующего за отчетным  (до заключительных записей)</t>
  </si>
  <si>
    <t>Заключительные записи по счету</t>
  </si>
  <si>
    <t>номер счета 040130000</t>
  </si>
  <si>
    <t>номер счета 040230000</t>
  </si>
  <si>
    <t>по дебету</t>
  </si>
  <si>
    <t>по кредиту</t>
  </si>
  <si>
    <t>за период по 31.12.2017 г.</t>
  </si>
  <si>
    <t>004007010</t>
  </si>
  <si>
    <t>5</t>
  </si>
  <si>
    <t>000 00000000000000 1 40210 000</t>
  </si>
  <si>
    <t>100000000000000000100040210</t>
  </si>
  <si>
    <t>00000000000000000 1 40220000</t>
  </si>
  <si>
    <t>200000000000000000121140220</t>
  </si>
  <si>
    <t>200000000000000000121340220</t>
  </si>
  <si>
    <t>200000000000000000122140220</t>
  </si>
  <si>
    <t>200000000000000000122340220</t>
  </si>
  <si>
    <t>200000000000000000122540220</t>
  </si>
  <si>
    <t>200000000000000000122640220</t>
  </si>
  <si>
    <t>200000000000000000126240220</t>
  </si>
  <si>
    <t>200000000000000000126340220</t>
  </si>
  <si>
    <t>200000000000000000129040220</t>
  </si>
  <si>
    <t>200000000000000000131040220</t>
  </si>
  <si>
    <t>200000000000000000134040220</t>
  </si>
  <si>
    <t>Итого:</t>
  </si>
  <si>
    <t>2. Деятельность со средствами, поступающими во временное распоряжение</t>
  </si>
  <si>
    <t xml:space="preserve"> Заключительные записи по счету</t>
  </si>
  <si>
    <t>по счету</t>
  </si>
  <si>
    <t>"___"  _____________  20__г.</t>
  </si>
  <si>
    <t>ф.110-1/PARAMS</t>
  </si>
  <si>
    <t>RESPPERSONS&amp;=</t>
  </si>
  <si>
    <t>ф.110-1/EXPORT_SRC_KIND</t>
  </si>
  <si>
    <t>ф.110-1/REG_DATE</t>
  </si>
  <si>
    <t>ф.110-1/EXPORT_PARAM_SRC_KIND</t>
  </si>
  <si>
    <t>3</t>
  </si>
  <si>
    <t>ф.110-1/PERIOD</t>
  </si>
  <si>
    <t>ф.110-1/ExportButtonView</t>
  </si>
  <si>
    <t/>
  </si>
  <si>
    <t>ф.110-1/RANGE_NAMES</t>
  </si>
  <si>
    <t>01</t>
  </si>
  <si>
    <t>ф.110-1/FILE_NAME</t>
  </si>
  <si>
    <t>c:\1\110Y01.txt</t>
  </si>
  <si>
    <t>ф.110-1/FORM_CODE</t>
  </si>
  <si>
    <t>110</t>
  </si>
  <si>
    <t>ф.110-1/EXPORT_SRC_CODE</t>
  </si>
  <si>
    <t>703</t>
  </si>
  <si>
    <t>83640415</t>
  </si>
  <si>
    <t>04294027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</si>
</sst>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 Cyr"/>
    </font>
    <font>
      <sz val="9"/>
      <name val="Times New Roman"/>
    </font>
    <font>
      <b/>
      <sz val="9"/>
      <name val="Times New Roman"/>
    </font>
    <font>
      <sz val="8"/>
      <name val="Arial Cyr"/>
    </font>
    <font>
      <b/>
      <sz val="8"/>
      <name val="Arial Cyr"/>
    </font>
    <font>
      <sz val="10"/>
      <name val="Times New Roman"/>
    </font>
    <font>
      <b/>
      <sz val="11"/>
      <name val="Times New Roman"/>
    </font>
    <font>
      <b/>
      <sz val="11"/>
      <name val="Arial Cyr"/>
    </font>
    <font>
      <sz val="8"/>
      <name val="Times New Roman"/>
    </font>
    <font>
      <b/>
      <sz val="12"/>
      <name val="Times New Roman"/>
    </font>
    <font>
      <sz val="9"/>
      <name val="Arial Cyr"/>
    </font>
    <font>
      <b/>
      <sz val="8"/>
      <name val="Arial"/>
    </font>
    <font>
      <sz val="8"/>
      <name val="Arial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Continuous"/>
    </xf>
    <xf numFmtId="0" fontId="2" fillId="0" borderId="0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4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6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/>
    <xf numFmtId="0" fontId="4" fillId="0" borderId="5" xfId="0" applyFont="1" applyBorder="1" applyAlignment="1" applyProtection="1"/>
    <xf numFmtId="0" fontId="4" fillId="0" borderId="0" xfId="0" applyFont="1" applyBorder="1" applyAlignment="1" applyProtection="1"/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vertical="center"/>
    </xf>
    <xf numFmtId="49" fontId="4" fillId="0" borderId="14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</xf>
    <xf numFmtId="4" fontId="4" fillId="0" borderId="12" xfId="0" applyNumberFormat="1" applyFont="1" applyBorder="1" applyAlignment="1" applyProtection="1">
      <alignment horizontal="right"/>
    </xf>
    <xf numFmtId="4" fontId="4" fillId="0" borderId="15" xfId="0" applyNumberFormat="1" applyFont="1" applyBorder="1" applyAlignment="1" applyProtection="1">
      <alignment horizontal="right"/>
    </xf>
    <xf numFmtId="4" fontId="4" fillId="0" borderId="7" xfId="0" applyNumberFormat="1" applyFont="1" applyBorder="1" applyAlignment="1" applyProtection="1">
      <alignment horizontal="right"/>
    </xf>
    <xf numFmtId="49" fontId="4" fillId="0" borderId="16" xfId="0" applyNumberFormat="1" applyFont="1" applyBorder="1" applyAlignment="1" applyProtection="1">
      <alignment horizontal="left" wrapText="1"/>
    </xf>
    <xf numFmtId="49" fontId="4" fillId="0" borderId="13" xfId="0" applyNumberFormat="1" applyFont="1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center" vertical="center"/>
    </xf>
    <xf numFmtId="4" fontId="4" fillId="0" borderId="13" xfId="0" applyNumberFormat="1" applyFont="1" applyBorder="1" applyAlignment="1" applyProtection="1">
      <alignment horizontal="right"/>
    </xf>
    <xf numFmtId="49" fontId="4" fillId="0" borderId="17" xfId="0" applyNumberFormat="1" applyFont="1" applyBorder="1" applyAlignment="1" applyProtection="1">
      <alignment horizontal="left" wrapText="1" indent="1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16" xfId="0" applyNumberFormat="1" applyFont="1" applyBorder="1" applyAlignment="1" applyProtection="1">
      <alignment horizontal="left" wrapText="1" indent="2"/>
    </xf>
    <xf numFmtId="0" fontId="4" fillId="0" borderId="16" xfId="0" applyFont="1" applyBorder="1" applyAlignment="1" applyProtection="1">
      <alignment horizontal="left" wrapText="1" indent="2"/>
    </xf>
    <xf numFmtId="4" fontId="4" fillId="0" borderId="14" xfId="0" applyNumberFormat="1" applyFont="1" applyBorder="1" applyAlignment="1" applyProtection="1">
      <alignment horizontal="right"/>
    </xf>
    <xf numFmtId="49" fontId="4" fillId="0" borderId="14" xfId="0" applyNumberFormat="1" applyFont="1" applyBorder="1" applyAlignment="1" applyProtection="1">
      <alignment horizontal="center"/>
    </xf>
    <xf numFmtId="49" fontId="4" fillId="0" borderId="12" xfId="0" applyNumberFormat="1" applyFont="1" applyBorder="1" applyAlignment="1" applyProtection="1">
      <alignment horizontal="left" wrapText="1" indent="1"/>
    </xf>
    <xf numFmtId="49" fontId="4" fillId="0" borderId="0" xfId="0" applyNumberFormat="1" applyFont="1" applyBorder="1" applyAlignment="1" applyProtection="1">
      <alignment horizontal="center"/>
    </xf>
    <xf numFmtId="49" fontId="4" fillId="0" borderId="12" xfId="0" applyNumberFormat="1" applyFont="1" applyBorder="1" applyAlignment="1" applyProtection="1">
      <alignment horizontal="center"/>
    </xf>
    <xf numFmtId="49" fontId="4" fillId="0" borderId="5" xfId="0" applyNumberFormat="1" applyFont="1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left" wrapText="1"/>
    </xf>
    <xf numFmtId="49" fontId="4" fillId="0" borderId="10" xfId="0" applyNumberFormat="1" applyFont="1" applyBorder="1" applyAlignment="1" applyProtection="1">
      <alignment horizontal="center"/>
    </xf>
    <xf numFmtId="49" fontId="4" fillId="0" borderId="12" xfId="0" applyNumberFormat="1" applyFont="1" applyBorder="1" applyAlignment="1" applyProtection="1">
      <alignment horizontal="left" wrapText="1"/>
    </xf>
    <xf numFmtId="49" fontId="5" fillId="0" borderId="14" xfId="0" applyNumberFormat="1" applyFont="1" applyBorder="1" applyAlignment="1" applyProtection="1">
      <alignment horizontal="left" wrapText="1"/>
    </xf>
    <xf numFmtId="49" fontId="5" fillId="0" borderId="9" xfId="0" applyNumberFormat="1" applyFont="1" applyBorder="1" applyAlignment="1" applyProtection="1">
      <alignment horizontal="center"/>
    </xf>
    <xf numFmtId="49" fontId="5" fillId="0" borderId="14" xfId="0" applyNumberFormat="1" applyFont="1" applyBorder="1" applyAlignment="1" applyProtection="1">
      <alignment horizontal="center"/>
    </xf>
    <xf numFmtId="4" fontId="5" fillId="0" borderId="14" xfId="0" applyNumberFormat="1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49" fontId="4" fillId="0" borderId="19" xfId="0" applyNumberFormat="1" applyFont="1" applyBorder="1" applyAlignment="1" applyProtection="1">
      <alignment horizontal="left"/>
    </xf>
    <xf numFmtId="49" fontId="4" fillId="0" borderId="15" xfId="0" applyNumberFormat="1" applyFont="1" applyBorder="1" applyAlignment="1" applyProtection="1">
      <alignment horizontal="center"/>
    </xf>
    <xf numFmtId="49" fontId="4" fillId="0" borderId="8" xfId="0" applyNumberFormat="1" applyFont="1" applyBorder="1" applyAlignment="1" applyProtection="1">
      <alignment horizontal="left" wrapText="1"/>
    </xf>
    <xf numFmtId="49" fontId="4" fillId="0" borderId="7" xfId="0" applyNumberFormat="1" applyFont="1" applyBorder="1" applyAlignment="1" applyProtection="1">
      <alignment horizontal="center"/>
    </xf>
    <xf numFmtId="49" fontId="4" fillId="0" borderId="20" xfId="0" applyNumberFormat="1" applyFont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 wrapText="1"/>
    </xf>
    <xf numFmtId="49" fontId="4" fillId="0" borderId="11" xfId="0" applyNumberFormat="1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center" wrapText="1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18" xfId="0" applyNumberFormat="1" applyFont="1" applyBorder="1" applyAlignment="1" applyProtection="1">
      <alignment horizontal="left" wrapText="1"/>
    </xf>
    <xf numFmtId="49" fontId="1" fillId="0" borderId="7" xfId="0" applyNumberFormat="1" applyFont="1" applyBorder="1" applyAlignment="1" applyProtection="1"/>
    <xf numFmtId="4" fontId="4" fillId="0" borderId="2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 indent="1"/>
    </xf>
    <xf numFmtId="49" fontId="4" fillId="0" borderId="13" xfId="0" applyNumberFormat="1" applyFont="1" applyBorder="1" applyAlignment="1" applyProtection="1">
      <alignment horizontal="center" wrapText="1"/>
    </xf>
    <xf numFmtId="49" fontId="4" fillId="0" borderId="22" xfId="0" applyNumberFormat="1" applyFont="1" applyBorder="1" applyAlignment="1" applyProtection="1">
      <alignment horizontal="left" wrapText="1" indent="1"/>
    </xf>
    <xf numFmtId="49" fontId="4" fillId="0" borderId="23" xfId="0" applyNumberFormat="1" applyFont="1" applyBorder="1" applyAlignment="1" applyProtection="1">
      <alignment horizontal="center"/>
    </xf>
    <xf numFmtId="49" fontId="5" fillId="0" borderId="11" xfId="0" applyNumberFormat="1" applyFont="1" applyBorder="1" applyAlignment="1" applyProtection="1">
      <alignment horizontal="center"/>
    </xf>
    <xf numFmtId="4" fontId="5" fillId="0" borderId="11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8" fillId="0" borderId="0" xfId="0" applyFont="1" applyBorder="1" applyAlignment="1" applyProtection="1">
      <alignment horizontal="centerContinuous"/>
    </xf>
    <xf numFmtId="0" fontId="4" fillId="0" borderId="15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0" fontId="10" fillId="0" borderId="15" xfId="0" applyFont="1" applyBorder="1" applyAlignment="1" applyProtection="1"/>
    <xf numFmtId="0" fontId="9" fillId="0" borderId="1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right"/>
    </xf>
    <xf numFmtId="49" fontId="9" fillId="0" borderId="2" xfId="0" applyNumberFormat="1" applyFont="1" applyBorder="1" applyAlignment="1" applyProtection="1">
      <alignment horizontal="center"/>
    </xf>
    <xf numFmtId="14" fontId="9" fillId="0" borderId="3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wrapText="1"/>
    </xf>
    <xf numFmtId="49" fontId="9" fillId="0" borderId="0" xfId="0" applyNumberFormat="1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>
      <alignment horizontal="center"/>
    </xf>
    <xf numFmtId="49" fontId="9" fillId="0" borderId="3" xfId="0" applyNumberFormat="1" applyFont="1" applyBorder="1" applyAlignment="1" applyProtection="1">
      <alignment horizontal="center"/>
    </xf>
    <xf numFmtId="49" fontId="9" fillId="0" borderId="24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0" fontId="9" fillId="0" borderId="0" xfId="0" applyFont="1" applyBorder="1" applyAlignment="1" applyProtection="1">
      <alignment horizontal="left"/>
    </xf>
    <xf numFmtId="49" fontId="9" fillId="0" borderId="0" xfId="0" applyNumberFormat="1" applyFont="1" applyBorder="1" applyAlignment="1" applyProtection="1"/>
    <xf numFmtId="49" fontId="9" fillId="0" borderId="6" xfId="0" applyNumberFormat="1" applyFont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 wrapText="1"/>
    </xf>
    <xf numFmtId="49" fontId="12" fillId="0" borderId="25" xfId="0" applyNumberFormat="1" applyFont="1" applyBorder="1" applyAlignment="1" applyProtection="1">
      <alignment horizontal="center" wrapText="1"/>
    </xf>
    <xf numFmtId="4" fontId="13" fillId="0" borderId="25" xfId="0" applyNumberFormat="1" applyFont="1" applyBorder="1" applyAlignment="1" applyProtection="1">
      <alignment horizontal="right"/>
    </xf>
    <xf numFmtId="0" fontId="12" fillId="0" borderId="14" xfId="0" applyFont="1" applyBorder="1" applyAlignment="1" applyProtection="1">
      <alignment horizontal="left"/>
    </xf>
    <xf numFmtId="4" fontId="12" fillId="0" borderId="14" xfId="0" applyNumberFormat="1" applyFont="1" applyBorder="1" applyAlignment="1" applyProtection="1">
      <alignment horizontal="right"/>
    </xf>
    <xf numFmtId="0" fontId="14" fillId="0" borderId="0" xfId="0" applyFont="1" applyBorder="1" applyAlignment="1" applyProtection="1"/>
    <xf numFmtId="49" fontId="14" fillId="0" borderId="0" xfId="0" applyNumberFormat="1" applyFont="1" applyBorder="1" applyAlignment="1" applyProtection="1"/>
    <xf numFmtId="0" fontId="4" fillId="0" borderId="14" xfId="0" applyFont="1" applyBorder="1" applyAlignment="1" applyProtection="1">
      <alignment horizontal="righ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12" xfId="0" applyNumberFormat="1" applyFont="1" applyBorder="1" applyAlignment="1" applyProtection="1">
      <alignment horizontal="center" vertical="center" wrapText="1"/>
    </xf>
    <xf numFmtId="49" fontId="4" fillId="0" borderId="13" xfId="0" applyNumberFormat="1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wrapText="1"/>
    </xf>
    <xf numFmtId="0" fontId="6" fillId="0" borderId="5" xfId="0" applyFont="1" applyBorder="1" applyAlignment="1" applyProtection="1">
      <alignment horizontal="left" wrapText="1"/>
    </xf>
    <xf numFmtId="0" fontId="6" fillId="0" borderId="1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190500</xdr:rowOff>
    </xdr:from>
    <xdr:to>
      <xdr:col>4</xdr:col>
      <xdr:colOff>476250</xdr:colOff>
      <xdr:row>38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7115175"/>
          <a:ext cx="5353050" cy="371475"/>
          <a:chOff x="0" y="0"/>
          <a:chExt cx="1023" cy="25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Молов А.М.</a:t>
            </a:r>
          </a:p>
        </xdr:txBody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39</xdr:row>
      <xdr:rowOff>76200</xdr:rowOff>
    </xdr:from>
    <xdr:to>
      <xdr:col>4</xdr:col>
      <xdr:colOff>476250</xdr:colOff>
      <xdr:row>41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7677150"/>
          <a:ext cx="5353050" cy="34290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Касмоков А.с.</a:t>
            </a:r>
          </a:p>
        </xdr:txBody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190500</xdr:rowOff>
    </xdr:from>
    <xdr:to>
      <xdr:col>3</xdr:col>
      <xdr:colOff>381000</xdr:colOff>
      <xdr:row>20</xdr:row>
      <xdr:rowOff>47625</xdr:rowOff>
    </xdr:to>
    <xdr:grpSp>
      <xdr:nvGrpSpPr>
        <xdr:cNvPr id="2049" name="Group 1"/>
        <xdr:cNvGrpSpPr>
          <a:grpSpLocks/>
        </xdr:cNvGrpSpPr>
      </xdr:nvGrpSpPr>
      <xdr:grpSpPr bwMode="auto">
        <a:xfrm>
          <a:off x="0" y="3162300"/>
          <a:ext cx="5353050" cy="371475"/>
          <a:chOff x="0" y="0"/>
          <a:chExt cx="1023" cy="255"/>
        </a:xfrm>
      </xdr:grpSpPr>
      <xdr:sp macro="" textlink="">
        <xdr:nvSpPr>
          <xdr:cNvPr id="2050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51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052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3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054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Молов А.М.</a:t>
            </a:r>
          </a:p>
        </xdr:txBody>
      </xdr:sp>
      <xdr:sp macro="" textlink="">
        <xdr:nvSpPr>
          <xdr:cNvPr id="2055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6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21</xdr:row>
      <xdr:rowOff>76200</xdr:rowOff>
    </xdr:from>
    <xdr:to>
      <xdr:col>3</xdr:col>
      <xdr:colOff>381000</xdr:colOff>
      <xdr:row>23</xdr:row>
      <xdr:rowOff>95250</xdr:rowOff>
    </xdr:to>
    <xdr:grpSp>
      <xdr:nvGrpSpPr>
        <xdr:cNvPr id="2057" name="Group 9"/>
        <xdr:cNvGrpSpPr>
          <a:grpSpLocks/>
        </xdr:cNvGrpSpPr>
      </xdr:nvGrpSpPr>
      <xdr:grpSpPr bwMode="auto">
        <a:xfrm>
          <a:off x="0" y="3724275"/>
          <a:ext cx="5353050" cy="342900"/>
          <a:chOff x="0" y="0"/>
          <a:chExt cx="1023" cy="255"/>
        </a:xfrm>
      </xdr:grpSpPr>
      <xdr:sp macro="" textlink="">
        <xdr:nvSpPr>
          <xdr:cNvPr id="2058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9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060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1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062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Касмоков А.С.</a:t>
            </a:r>
          </a:p>
        </xdr:txBody>
      </xdr:sp>
      <xdr:sp macro="" textlink="">
        <xdr:nvSpPr>
          <xdr:cNvPr id="2063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4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190500</xdr:rowOff>
    </xdr:from>
    <xdr:to>
      <xdr:col>7</xdr:col>
      <xdr:colOff>85725</xdr:colOff>
      <xdr:row>12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13906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Молов А.М.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13</xdr:row>
      <xdr:rowOff>76200</xdr:rowOff>
    </xdr:from>
    <xdr:to>
      <xdr:col>7</xdr:col>
      <xdr:colOff>85725</xdr:colOff>
      <xdr:row>15</xdr:row>
      <xdr:rowOff>95250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1952625"/>
          <a:ext cx="5353050" cy="3429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Касмоков А.С.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190500</xdr:rowOff>
    </xdr:from>
    <xdr:to>
      <xdr:col>3</xdr:col>
      <xdr:colOff>381000</xdr:colOff>
      <xdr:row>37</xdr:row>
      <xdr:rowOff>47625</xdr:rowOff>
    </xdr:to>
    <xdr:grpSp>
      <xdr:nvGrpSpPr>
        <xdr:cNvPr id="4097" name="Group 1"/>
        <xdr:cNvGrpSpPr>
          <a:grpSpLocks/>
        </xdr:cNvGrpSpPr>
      </xdr:nvGrpSpPr>
      <xdr:grpSpPr bwMode="auto">
        <a:xfrm>
          <a:off x="0" y="7019925"/>
          <a:ext cx="5353050" cy="371475"/>
          <a:chOff x="0" y="0"/>
          <a:chExt cx="1023" cy="255"/>
        </a:xfrm>
      </xdr:grpSpPr>
      <xdr:sp macro="" textlink="">
        <xdr:nvSpPr>
          <xdr:cNvPr id="4098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099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00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101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02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Молов А.М.</a:t>
            </a:r>
          </a:p>
        </xdr:txBody>
      </xdr:sp>
      <xdr:sp macro="" textlink="">
        <xdr:nvSpPr>
          <xdr:cNvPr id="4103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04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38</xdr:row>
      <xdr:rowOff>76200</xdr:rowOff>
    </xdr:from>
    <xdr:to>
      <xdr:col>3</xdr:col>
      <xdr:colOff>381000</xdr:colOff>
      <xdr:row>40</xdr:row>
      <xdr:rowOff>95250</xdr:rowOff>
    </xdr:to>
    <xdr:grpSp>
      <xdr:nvGrpSpPr>
        <xdr:cNvPr id="4105" name="Group 9"/>
        <xdr:cNvGrpSpPr>
          <a:grpSpLocks/>
        </xdr:cNvGrpSpPr>
      </xdr:nvGrpSpPr>
      <xdr:grpSpPr bwMode="auto">
        <a:xfrm>
          <a:off x="0" y="7581900"/>
          <a:ext cx="5353050" cy="342900"/>
          <a:chOff x="0" y="0"/>
          <a:chExt cx="1023" cy="255"/>
        </a:xfrm>
      </xdr:grpSpPr>
      <xdr:sp macro="" textlink="">
        <xdr:nvSpPr>
          <xdr:cNvPr id="4106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107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08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109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10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Касмоков А.С.</a:t>
            </a:r>
          </a:p>
        </xdr:txBody>
      </xdr:sp>
      <xdr:sp macro="" textlink="">
        <xdr:nvSpPr>
          <xdr:cNvPr id="4111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12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190500</xdr:rowOff>
    </xdr:from>
    <xdr:to>
      <xdr:col>3</xdr:col>
      <xdr:colOff>285750</xdr:colOff>
      <xdr:row>11</xdr:row>
      <xdr:rowOff>47625</xdr:rowOff>
    </xdr:to>
    <xdr:grpSp>
      <xdr:nvGrpSpPr>
        <xdr:cNvPr id="5121" name="Group 1"/>
        <xdr:cNvGrpSpPr>
          <a:grpSpLocks/>
        </xdr:cNvGrpSpPr>
      </xdr:nvGrpSpPr>
      <xdr:grpSpPr bwMode="auto">
        <a:xfrm>
          <a:off x="0" y="1609725"/>
          <a:ext cx="5353050" cy="371475"/>
          <a:chOff x="0" y="0"/>
          <a:chExt cx="1023" cy="255"/>
        </a:xfrm>
      </xdr:grpSpPr>
      <xdr:sp macro="" textlink="">
        <xdr:nvSpPr>
          <xdr:cNvPr id="5122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123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24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125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126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Молов А.М.</a:t>
            </a:r>
          </a:p>
        </xdr:txBody>
      </xdr:sp>
      <xdr:sp macro="" textlink="">
        <xdr:nvSpPr>
          <xdr:cNvPr id="5127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128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12</xdr:row>
      <xdr:rowOff>76200</xdr:rowOff>
    </xdr:from>
    <xdr:to>
      <xdr:col>3</xdr:col>
      <xdr:colOff>285750</xdr:colOff>
      <xdr:row>14</xdr:row>
      <xdr:rowOff>95250</xdr:rowOff>
    </xdr:to>
    <xdr:grpSp>
      <xdr:nvGrpSpPr>
        <xdr:cNvPr id="5129" name="Group 9"/>
        <xdr:cNvGrpSpPr>
          <a:grpSpLocks/>
        </xdr:cNvGrpSpPr>
      </xdr:nvGrpSpPr>
      <xdr:grpSpPr bwMode="auto">
        <a:xfrm>
          <a:off x="0" y="2171700"/>
          <a:ext cx="5353050" cy="342900"/>
          <a:chOff x="0" y="0"/>
          <a:chExt cx="1023" cy="255"/>
        </a:xfrm>
      </xdr:grpSpPr>
      <xdr:sp macro="" textlink="">
        <xdr:nvSpPr>
          <xdr:cNvPr id="5130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5131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32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133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134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Касмоков А.С.</a:t>
            </a:r>
          </a:p>
        </xdr:txBody>
      </xdr:sp>
      <xdr:sp macro="" textlink="">
        <xdr:nvSpPr>
          <xdr:cNvPr id="5135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136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workbookViewId="0">
      <selection activeCell="I12" sqref="I12:I14"/>
    </sheetView>
  </sheetViews>
  <sheetFormatPr defaultRowHeight="12.75" customHeight="1" x14ac:dyDescent="0.2"/>
  <cols>
    <col min="1" max="1" width="52.7109375" customWidth="1"/>
    <col min="2" max="2" width="5.7109375" customWidth="1"/>
    <col min="3" max="3" width="8.85546875" hidden="1" customWidth="1"/>
    <col min="4" max="9" width="14.7109375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2"/>
      <c r="B2" s="3" t="s">
        <v>0</v>
      </c>
      <c r="C2" s="3"/>
      <c r="D2" s="4"/>
      <c r="E2" s="4"/>
      <c r="F2" s="4"/>
      <c r="G2" s="4"/>
      <c r="H2" s="4"/>
      <c r="I2" s="5" t="s">
        <v>1</v>
      </c>
    </row>
    <row r="3" spans="1:9" x14ac:dyDescent="0.2">
      <c r="A3" s="2"/>
      <c r="B3" s="3"/>
      <c r="C3" s="3"/>
      <c r="D3" s="4"/>
      <c r="E3" s="4"/>
      <c r="F3" s="4"/>
      <c r="G3" s="4"/>
      <c r="H3" s="6" t="s">
        <v>2</v>
      </c>
      <c r="I3" s="7" t="s">
        <v>3</v>
      </c>
    </row>
    <row r="4" spans="1:9" x14ac:dyDescent="0.2">
      <c r="A4" s="125" t="s">
        <v>14</v>
      </c>
      <c r="B4" s="125"/>
      <c r="C4" s="125"/>
      <c r="D4" s="125"/>
      <c r="E4" s="125"/>
      <c r="F4" s="125"/>
      <c r="G4" s="125"/>
      <c r="H4" s="6" t="s">
        <v>4</v>
      </c>
      <c r="I4" s="9" t="s">
        <v>15</v>
      </c>
    </row>
    <row r="5" spans="1:9" x14ac:dyDescent="0.2">
      <c r="A5" s="8"/>
      <c r="B5" s="8"/>
      <c r="C5" s="8"/>
      <c r="D5" s="8"/>
      <c r="E5" s="8"/>
      <c r="F5" s="8"/>
      <c r="G5" s="8"/>
      <c r="H5" s="6" t="s">
        <v>5</v>
      </c>
      <c r="I5" s="10" t="s">
        <v>165</v>
      </c>
    </row>
    <row r="6" spans="1:9" x14ac:dyDescent="0.2">
      <c r="A6" s="11" t="s">
        <v>6</v>
      </c>
      <c r="B6" s="126" t="s">
        <v>16</v>
      </c>
      <c r="C6" s="126"/>
      <c r="D6" s="126"/>
      <c r="E6" s="126"/>
      <c r="F6" s="126"/>
      <c r="G6" s="126"/>
      <c r="H6" s="6" t="s">
        <v>7</v>
      </c>
      <c r="I6" s="10" t="s">
        <v>163</v>
      </c>
    </row>
    <row r="7" spans="1:9" ht="28.7" customHeight="1" x14ac:dyDescent="0.2">
      <c r="A7" s="2" t="s">
        <v>8</v>
      </c>
      <c r="B7" s="126" t="s">
        <v>19</v>
      </c>
      <c r="C7" s="126"/>
      <c r="D7" s="126"/>
      <c r="E7" s="126"/>
      <c r="F7" s="126"/>
      <c r="G7" s="126"/>
      <c r="H7" s="6" t="s">
        <v>9</v>
      </c>
      <c r="I7" s="12" t="s">
        <v>164</v>
      </c>
    </row>
    <row r="8" spans="1:9" x14ac:dyDescent="0.2">
      <c r="A8" s="4" t="s">
        <v>10</v>
      </c>
      <c r="B8" s="13"/>
      <c r="C8" s="13"/>
      <c r="D8" s="4"/>
      <c r="E8" s="4"/>
      <c r="F8" s="4"/>
      <c r="G8" s="4"/>
      <c r="H8" s="4"/>
      <c r="I8" s="10"/>
    </row>
    <row r="9" spans="1:9" x14ac:dyDescent="0.2">
      <c r="A9" s="2" t="s">
        <v>11</v>
      </c>
      <c r="B9" s="13"/>
      <c r="C9" s="13"/>
      <c r="D9" s="4"/>
      <c r="E9" s="4"/>
      <c r="F9" s="4"/>
      <c r="G9" s="4"/>
      <c r="H9" s="6" t="s">
        <v>12</v>
      </c>
      <c r="I9" s="14" t="s">
        <v>13</v>
      </c>
    </row>
    <row r="10" spans="1:9" ht="9" customHeight="1" x14ac:dyDescent="0.2">
      <c r="A10" s="15"/>
      <c r="B10" s="16"/>
      <c r="C10" s="16"/>
      <c r="D10" s="17"/>
      <c r="E10" s="18"/>
      <c r="F10" s="18"/>
      <c r="G10" s="18"/>
      <c r="H10" s="18"/>
      <c r="I10" s="16"/>
    </row>
    <row r="11" spans="1:9" ht="15" customHeight="1" x14ac:dyDescent="0.2">
      <c r="A11" s="116" t="s">
        <v>21</v>
      </c>
      <c r="B11" s="119" t="s">
        <v>22</v>
      </c>
      <c r="C11" s="19"/>
      <c r="D11" s="122" t="s">
        <v>23</v>
      </c>
      <c r="E11" s="123"/>
      <c r="F11" s="124"/>
      <c r="G11" s="122" t="s">
        <v>24</v>
      </c>
      <c r="H11" s="123"/>
      <c r="I11" s="124"/>
    </row>
    <row r="12" spans="1:9" ht="13.5" customHeight="1" x14ac:dyDescent="0.2">
      <c r="A12" s="117"/>
      <c r="B12" s="120"/>
      <c r="C12" s="22"/>
      <c r="D12" s="113" t="s">
        <v>25</v>
      </c>
      <c r="E12" s="113" t="s">
        <v>26</v>
      </c>
      <c r="F12" s="113" t="s">
        <v>27</v>
      </c>
      <c r="G12" s="113" t="s">
        <v>25</v>
      </c>
      <c r="H12" s="113" t="s">
        <v>26</v>
      </c>
      <c r="I12" s="113" t="s">
        <v>27</v>
      </c>
    </row>
    <row r="13" spans="1:9" ht="13.5" customHeight="1" x14ac:dyDescent="0.2">
      <c r="A13" s="117"/>
      <c r="B13" s="120"/>
      <c r="C13" s="22"/>
      <c r="D13" s="114"/>
      <c r="E13" s="114"/>
      <c r="F13" s="114"/>
      <c r="G13" s="114"/>
      <c r="H13" s="114"/>
      <c r="I13" s="114"/>
    </row>
    <row r="14" spans="1:9" ht="11.25" customHeight="1" x14ac:dyDescent="0.2">
      <c r="A14" s="118"/>
      <c r="B14" s="121"/>
      <c r="C14" s="22"/>
      <c r="D14" s="115"/>
      <c r="E14" s="115"/>
      <c r="F14" s="115"/>
      <c r="G14" s="115"/>
      <c r="H14" s="115"/>
      <c r="I14" s="115"/>
    </row>
    <row r="15" spans="1:9" ht="12" customHeight="1" x14ac:dyDescent="0.2">
      <c r="A15" s="20">
        <v>1</v>
      </c>
      <c r="B15" s="23" t="s">
        <v>28</v>
      </c>
      <c r="C15" s="24"/>
      <c r="D15" s="25">
        <v>3</v>
      </c>
      <c r="E15" s="25">
        <v>4</v>
      </c>
      <c r="F15" s="25">
        <v>5</v>
      </c>
      <c r="G15" s="25">
        <v>6</v>
      </c>
      <c r="H15" s="25">
        <v>7</v>
      </c>
      <c r="I15" s="25">
        <v>8</v>
      </c>
    </row>
    <row r="16" spans="1:9" x14ac:dyDescent="0.2">
      <c r="A16" s="26" t="s">
        <v>29</v>
      </c>
      <c r="B16" s="27"/>
      <c r="C16" s="28"/>
      <c r="D16" s="29"/>
      <c r="E16" s="30"/>
      <c r="F16" s="29"/>
      <c r="G16" s="29"/>
      <c r="H16" s="29"/>
      <c r="I16" s="31"/>
    </row>
    <row r="17" spans="1:9" ht="22.5" x14ac:dyDescent="0.2">
      <c r="A17" s="32" t="s">
        <v>30</v>
      </c>
      <c r="B17" s="33" t="s">
        <v>31</v>
      </c>
      <c r="C17" s="34">
        <f>181+182+183</f>
        <v>546</v>
      </c>
      <c r="D17" s="35">
        <f>D19</f>
        <v>1524982.36</v>
      </c>
      <c r="E17" s="35" t="s">
        <v>72</v>
      </c>
      <c r="F17" s="35">
        <f>F19</f>
        <v>1524982.36</v>
      </c>
      <c r="G17" s="35">
        <f>G19</f>
        <v>579775.77</v>
      </c>
      <c r="H17" s="35" t="s">
        <v>72</v>
      </c>
      <c r="I17" s="35">
        <f>I19</f>
        <v>579775.77</v>
      </c>
    </row>
    <row r="18" spans="1:9" x14ac:dyDescent="0.2">
      <c r="A18" s="36" t="s">
        <v>32</v>
      </c>
      <c r="B18" s="37"/>
      <c r="C18" s="37"/>
      <c r="D18" s="31"/>
      <c r="E18" s="31"/>
      <c r="F18" s="31"/>
      <c r="G18" s="31"/>
      <c r="H18" s="31"/>
      <c r="I18" s="31"/>
    </row>
    <row r="19" spans="1:9" ht="22.5" x14ac:dyDescent="0.2">
      <c r="A19" s="38" t="s">
        <v>33</v>
      </c>
      <c r="B19" s="34" t="s">
        <v>34</v>
      </c>
      <c r="C19" s="34" t="s">
        <v>35</v>
      </c>
      <c r="D19" s="35">
        <v>1524982.36</v>
      </c>
      <c r="E19" s="35" t="s">
        <v>72</v>
      </c>
      <c r="F19" s="35">
        <f>D19</f>
        <v>1524982.36</v>
      </c>
      <c r="G19" s="35">
        <v>579775.77</v>
      </c>
      <c r="H19" s="35" t="s">
        <v>72</v>
      </c>
      <c r="I19" s="35">
        <f>G19</f>
        <v>579775.77</v>
      </c>
    </row>
    <row r="20" spans="1:9" ht="22.5" x14ac:dyDescent="0.2">
      <c r="A20" s="39" t="s">
        <v>36</v>
      </c>
      <c r="B20" s="24" t="s">
        <v>37</v>
      </c>
      <c r="C20" s="24" t="s">
        <v>38</v>
      </c>
      <c r="D20" s="40" t="s">
        <v>72</v>
      </c>
      <c r="E20" s="40" t="s">
        <v>72</v>
      </c>
      <c r="F20" s="40" t="s">
        <v>72</v>
      </c>
      <c r="G20" s="40"/>
      <c r="H20" s="40" t="s">
        <v>72</v>
      </c>
      <c r="I20" s="40"/>
    </row>
    <row r="21" spans="1:9" ht="22.5" x14ac:dyDescent="0.2">
      <c r="A21" s="39" t="s">
        <v>39</v>
      </c>
      <c r="B21" s="24" t="s">
        <v>40</v>
      </c>
      <c r="C21" s="24" t="s">
        <v>41</v>
      </c>
      <c r="D21" s="40" t="s">
        <v>72</v>
      </c>
      <c r="E21" s="40" t="s">
        <v>72</v>
      </c>
      <c r="F21" s="40" t="s">
        <v>72</v>
      </c>
      <c r="G21" s="40" t="s">
        <v>72</v>
      </c>
      <c r="H21" s="40" t="s">
        <v>72</v>
      </c>
      <c r="I21" s="40" t="s">
        <v>72</v>
      </c>
    </row>
    <row r="22" spans="1:9" x14ac:dyDescent="0.2">
      <c r="A22" s="32" t="s">
        <v>42</v>
      </c>
      <c r="B22" s="41" t="s">
        <v>43</v>
      </c>
      <c r="C22" s="41">
        <f>191+192+193</f>
        <v>576</v>
      </c>
      <c r="D22" s="40" t="s">
        <v>72</v>
      </c>
      <c r="E22" s="40" t="s">
        <v>72</v>
      </c>
      <c r="F22" s="40" t="s">
        <v>72</v>
      </c>
      <c r="G22" s="40" t="s">
        <v>72</v>
      </c>
      <c r="H22" s="40" t="s">
        <v>72</v>
      </c>
      <c r="I22" s="40" t="s">
        <v>72</v>
      </c>
    </row>
    <row r="23" spans="1:9" x14ac:dyDescent="0.2">
      <c r="A23" s="42" t="s">
        <v>32</v>
      </c>
      <c r="B23" s="43"/>
      <c r="C23" s="44"/>
      <c r="D23" s="29"/>
      <c r="E23" s="29"/>
      <c r="F23" s="29"/>
      <c r="G23" s="29"/>
      <c r="H23" s="29"/>
      <c r="I23" s="29"/>
    </row>
    <row r="24" spans="1:9" ht="22.5" x14ac:dyDescent="0.2">
      <c r="A24" s="38" t="s">
        <v>44</v>
      </c>
      <c r="B24" s="45" t="s">
        <v>45</v>
      </c>
      <c r="C24" s="33" t="s">
        <v>46</v>
      </c>
      <c r="D24" s="35" t="s">
        <v>72</v>
      </c>
      <c r="E24" s="35" t="s">
        <v>72</v>
      </c>
      <c r="F24" s="35" t="s">
        <v>72</v>
      </c>
      <c r="G24" s="35" t="s">
        <v>72</v>
      </c>
      <c r="H24" s="35" t="s">
        <v>72</v>
      </c>
      <c r="I24" s="35" t="s">
        <v>72</v>
      </c>
    </row>
    <row r="25" spans="1:9" ht="22.5" x14ac:dyDescent="0.2">
      <c r="A25" s="38" t="s">
        <v>47</v>
      </c>
      <c r="B25" s="45" t="s">
        <v>48</v>
      </c>
      <c r="C25" s="33" t="s">
        <v>49</v>
      </c>
      <c r="D25" s="35" t="s">
        <v>72</v>
      </c>
      <c r="E25" s="40" t="s">
        <v>72</v>
      </c>
      <c r="F25" s="40" t="s">
        <v>72</v>
      </c>
      <c r="G25" s="40" t="s">
        <v>72</v>
      </c>
      <c r="H25" s="40" t="s">
        <v>72</v>
      </c>
      <c r="I25" s="40" t="s">
        <v>72</v>
      </c>
    </row>
    <row r="26" spans="1:9" ht="22.5" x14ac:dyDescent="0.2">
      <c r="A26" s="38" t="s">
        <v>50</v>
      </c>
      <c r="B26" s="45" t="s">
        <v>51</v>
      </c>
      <c r="C26" s="33" t="s">
        <v>52</v>
      </c>
      <c r="D26" s="35" t="s">
        <v>72</v>
      </c>
      <c r="E26" s="40" t="s">
        <v>72</v>
      </c>
      <c r="F26" s="40" t="s">
        <v>72</v>
      </c>
      <c r="G26" s="40" t="s">
        <v>72</v>
      </c>
      <c r="H26" s="40" t="s">
        <v>72</v>
      </c>
      <c r="I26" s="40" t="s">
        <v>72</v>
      </c>
    </row>
    <row r="27" spans="1:9" x14ac:dyDescent="0.2">
      <c r="A27" s="32" t="s">
        <v>53</v>
      </c>
      <c r="B27" s="45" t="s">
        <v>54</v>
      </c>
      <c r="C27" s="33">
        <f>201+202+203</f>
        <v>606</v>
      </c>
      <c r="D27" s="35" t="s">
        <v>72</v>
      </c>
      <c r="E27" s="35" t="s">
        <v>72</v>
      </c>
      <c r="F27" s="40" t="s">
        <v>72</v>
      </c>
      <c r="G27" s="40" t="s">
        <v>72</v>
      </c>
      <c r="H27" s="40" t="s">
        <v>72</v>
      </c>
      <c r="I27" s="40" t="s">
        <v>72</v>
      </c>
    </row>
    <row r="28" spans="1:9" x14ac:dyDescent="0.2">
      <c r="A28" s="42" t="s">
        <v>32</v>
      </c>
      <c r="B28" s="43"/>
      <c r="C28" s="44"/>
      <c r="D28" s="29"/>
      <c r="E28" s="29"/>
      <c r="F28" s="31"/>
      <c r="G28" s="31"/>
      <c r="H28" s="31"/>
      <c r="I28" s="31"/>
    </row>
    <row r="29" spans="1:9" ht="22.5" x14ac:dyDescent="0.2">
      <c r="A29" s="38" t="s">
        <v>55</v>
      </c>
      <c r="B29" s="45" t="s">
        <v>56</v>
      </c>
      <c r="C29" s="33" t="s">
        <v>57</v>
      </c>
      <c r="D29" s="35" t="s">
        <v>72</v>
      </c>
      <c r="E29" s="35" t="s">
        <v>72</v>
      </c>
      <c r="F29" s="35" t="s">
        <v>72</v>
      </c>
      <c r="G29" s="35" t="s">
        <v>72</v>
      </c>
      <c r="H29" s="35" t="s">
        <v>72</v>
      </c>
      <c r="I29" s="35" t="s">
        <v>72</v>
      </c>
    </row>
    <row r="30" spans="1:9" x14ac:dyDescent="0.2">
      <c r="A30" s="38" t="s">
        <v>58</v>
      </c>
      <c r="B30" s="45" t="s">
        <v>59</v>
      </c>
      <c r="C30" s="33" t="s">
        <v>60</v>
      </c>
      <c r="D30" s="35" t="s">
        <v>72</v>
      </c>
      <c r="E30" s="35" t="s">
        <v>72</v>
      </c>
      <c r="F30" s="40" t="s">
        <v>72</v>
      </c>
      <c r="G30" s="40" t="s">
        <v>72</v>
      </c>
      <c r="H30" s="40" t="s">
        <v>72</v>
      </c>
      <c r="I30" s="40" t="s">
        <v>72</v>
      </c>
    </row>
    <row r="31" spans="1:9" ht="22.5" x14ac:dyDescent="0.2">
      <c r="A31" s="38" t="s">
        <v>61</v>
      </c>
      <c r="B31" s="45" t="s">
        <v>62</v>
      </c>
      <c r="C31" s="33" t="s">
        <v>63</v>
      </c>
      <c r="D31" s="35" t="s">
        <v>72</v>
      </c>
      <c r="E31" s="35" t="s">
        <v>72</v>
      </c>
      <c r="F31" s="40" t="s">
        <v>72</v>
      </c>
      <c r="G31" s="40" t="s">
        <v>72</v>
      </c>
      <c r="H31" s="40" t="s">
        <v>72</v>
      </c>
      <c r="I31" s="40" t="s">
        <v>72</v>
      </c>
    </row>
    <row r="32" spans="1:9" x14ac:dyDescent="0.2">
      <c r="A32" s="46" t="s">
        <v>64</v>
      </c>
      <c r="B32" s="47" t="s">
        <v>65</v>
      </c>
      <c r="C32" s="33" t="s">
        <v>66</v>
      </c>
      <c r="D32" s="35" t="s">
        <v>72</v>
      </c>
      <c r="E32" s="35" t="s">
        <v>72</v>
      </c>
      <c r="F32" s="40" t="s">
        <v>72</v>
      </c>
      <c r="G32" s="40" t="s">
        <v>72</v>
      </c>
      <c r="H32" s="40" t="s">
        <v>72</v>
      </c>
      <c r="I32" s="40" t="s">
        <v>72</v>
      </c>
    </row>
    <row r="33" spans="1:9" x14ac:dyDescent="0.2">
      <c r="A33" s="48" t="s">
        <v>67</v>
      </c>
      <c r="B33" s="43" t="s">
        <v>68</v>
      </c>
      <c r="C33" s="44" t="s">
        <v>69</v>
      </c>
      <c r="D33" s="29" t="s">
        <v>72</v>
      </c>
      <c r="E33" s="29" t="s">
        <v>72</v>
      </c>
      <c r="F33" s="29" t="s">
        <v>72</v>
      </c>
      <c r="G33" s="29" t="s">
        <v>72</v>
      </c>
      <c r="H33" s="29" t="s">
        <v>72</v>
      </c>
      <c r="I33" s="29" t="s">
        <v>72</v>
      </c>
    </row>
    <row r="34" spans="1:9" x14ac:dyDescent="0.2">
      <c r="A34" s="49" t="s">
        <v>70</v>
      </c>
      <c r="B34" s="50" t="s">
        <v>71</v>
      </c>
      <c r="C34" s="51">
        <f>180+190+200+205+206</f>
        <v>981</v>
      </c>
      <c r="D34" s="52">
        <f>D17</f>
        <v>1524982.36</v>
      </c>
      <c r="E34" s="52" t="s">
        <v>72</v>
      </c>
      <c r="F34" s="52">
        <f>F17</f>
        <v>1524982.36</v>
      </c>
      <c r="G34" s="52">
        <f>G17</f>
        <v>579775.77</v>
      </c>
      <c r="H34" s="52" t="s">
        <v>72</v>
      </c>
      <c r="I34" s="52">
        <f>I17</f>
        <v>579775.77</v>
      </c>
    </row>
    <row r="35" spans="1:9" x14ac:dyDescent="0.2">
      <c r="A35" s="15"/>
      <c r="B35" s="16"/>
      <c r="C35" s="16"/>
      <c r="D35" s="18"/>
      <c r="E35" s="18"/>
      <c r="F35" s="18"/>
      <c r="G35" s="18"/>
      <c r="H35" s="18"/>
      <c r="I35" s="18"/>
    </row>
  </sheetData>
  <mergeCells count="13">
    <mergeCell ref="A4:G4"/>
    <mergeCell ref="B6:G6"/>
    <mergeCell ref="B7:G7"/>
    <mergeCell ref="G12:G14"/>
    <mergeCell ref="I12:I14"/>
    <mergeCell ref="A11:A14"/>
    <mergeCell ref="B11:B14"/>
    <mergeCell ref="G11:I11"/>
    <mergeCell ref="D11:F11"/>
    <mergeCell ref="F12:F14"/>
    <mergeCell ref="H12:H14"/>
    <mergeCell ref="D12:D14"/>
    <mergeCell ref="E12:E14"/>
  </mergeCells>
  <pageMargins left="0.39370078740157483" right="0.39370078740157483" top="0.78740157480314965" bottom="0.39370078740157483" header="0" footer="0"/>
  <pageSetup paperSize="9" scale="9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workbookViewId="0">
      <selection activeCell="E30" sqref="E30"/>
    </sheetView>
  </sheetViews>
  <sheetFormatPr defaultRowHeight="12.75" customHeight="1" x14ac:dyDescent="0.2"/>
  <cols>
    <col min="1" max="1" width="68.140625" customWidth="1"/>
    <col min="2" max="2" width="6.42578125" customWidth="1"/>
    <col min="3" max="3" width="8.85546875" hidden="1" customWidth="1"/>
    <col min="4" max="9" width="14.7109375" customWidth="1"/>
  </cols>
  <sheetData>
    <row r="1" spans="1:9" x14ac:dyDescent="0.2">
      <c r="A1" s="116" t="s">
        <v>73</v>
      </c>
      <c r="B1" s="119" t="s">
        <v>22</v>
      </c>
      <c r="C1" s="53"/>
      <c r="D1" s="122" t="s">
        <v>23</v>
      </c>
      <c r="E1" s="123"/>
      <c r="F1" s="124"/>
      <c r="G1" s="122" t="s">
        <v>24</v>
      </c>
      <c r="H1" s="123"/>
      <c r="I1" s="124"/>
    </row>
    <row r="2" spans="1:9" x14ac:dyDescent="0.2">
      <c r="A2" s="117"/>
      <c r="B2" s="120"/>
      <c r="C2" s="22"/>
      <c r="D2" s="113" t="s">
        <v>25</v>
      </c>
      <c r="E2" s="113" t="s">
        <v>26</v>
      </c>
      <c r="F2" s="113" t="s">
        <v>27</v>
      </c>
      <c r="G2" s="113" t="s">
        <v>25</v>
      </c>
      <c r="H2" s="113" t="s">
        <v>26</v>
      </c>
      <c r="I2" s="113" t="s">
        <v>27</v>
      </c>
    </row>
    <row r="3" spans="1:9" x14ac:dyDescent="0.2">
      <c r="A3" s="117"/>
      <c r="B3" s="120"/>
      <c r="C3" s="22"/>
      <c r="D3" s="114"/>
      <c r="E3" s="114"/>
      <c r="F3" s="114"/>
      <c r="G3" s="114"/>
      <c r="H3" s="114"/>
      <c r="I3" s="114"/>
    </row>
    <row r="4" spans="1:9" x14ac:dyDescent="0.2">
      <c r="A4" s="118"/>
      <c r="B4" s="121"/>
      <c r="C4" s="54"/>
      <c r="D4" s="115"/>
      <c r="E4" s="115"/>
      <c r="F4" s="115"/>
      <c r="G4" s="115"/>
      <c r="H4" s="115"/>
      <c r="I4" s="115"/>
    </row>
    <row r="5" spans="1:9" x14ac:dyDescent="0.2">
      <c r="A5" s="20">
        <v>1</v>
      </c>
      <c r="B5" s="24" t="s">
        <v>28</v>
      </c>
      <c r="C5" s="24"/>
      <c r="D5" s="25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</row>
    <row r="6" spans="1:9" x14ac:dyDescent="0.2">
      <c r="A6" s="55" t="s">
        <v>74</v>
      </c>
      <c r="B6" s="37"/>
      <c r="C6" s="56"/>
      <c r="D6" s="57"/>
      <c r="E6" s="21"/>
      <c r="F6" s="21"/>
      <c r="G6" s="21"/>
      <c r="H6" s="21"/>
      <c r="I6" s="21"/>
    </row>
    <row r="7" spans="1:9" x14ac:dyDescent="0.2">
      <c r="A7" s="58" t="s">
        <v>75</v>
      </c>
      <c r="B7" s="44" t="s">
        <v>76</v>
      </c>
      <c r="C7" s="59" t="s">
        <v>77</v>
      </c>
      <c r="D7" s="30" t="s">
        <v>72</v>
      </c>
      <c r="E7" s="29" t="s">
        <v>72</v>
      </c>
      <c r="F7" s="29" t="s">
        <v>72</v>
      </c>
      <c r="G7" s="29" t="s">
        <v>72</v>
      </c>
      <c r="H7" s="29" t="s">
        <v>72</v>
      </c>
      <c r="I7" s="29" t="s">
        <v>72</v>
      </c>
    </row>
    <row r="8" spans="1:9" x14ac:dyDescent="0.2">
      <c r="A8" s="60" t="s">
        <v>78</v>
      </c>
      <c r="B8" s="61" t="s">
        <v>79</v>
      </c>
      <c r="C8" s="62" t="s">
        <v>80</v>
      </c>
      <c r="D8" s="31" t="s">
        <v>72</v>
      </c>
      <c r="E8" s="31" t="s">
        <v>72</v>
      </c>
      <c r="F8" s="31" t="s">
        <v>72</v>
      </c>
      <c r="G8" s="31" t="s">
        <v>72</v>
      </c>
      <c r="H8" s="31" t="s">
        <v>72</v>
      </c>
      <c r="I8" s="31" t="s">
        <v>72</v>
      </c>
    </row>
    <row r="9" spans="1:9" x14ac:dyDescent="0.2">
      <c r="A9" s="63" t="s">
        <v>81</v>
      </c>
      <c r="B9" s="41" t="s">
        <v>82</v>
      </c>
      <c r="C9" s="64">
        <f>540+550</f>
        <v>1090</v>
      </c>
      <c r="D9" s="40" t="s">
        <v>72</v>
      </c>
      <c r="E9" s="40" t="s">
        <v>72</v>
      </c>
      <c r="F9" s="40" t="s">
        <v>72</v>
      </c>
      <c r="G9" s="40" t="s">
        <v>72</v>
      </c>
      <c r="H9" s="40" t="s">
        <v>72</v>
      </c>
      <c r="I9" s="40" t="s">
        <v>72</v>
      </c>
    </row>
    <row r="10" spans="1:9" x14ac:dyDescent="0.2">
      <c r="A10" s="65" t="s">
        <v>83</v>
      </c>
      <c r="B10" s="44"/>
      <c r="C10" s="59"/>
      <c r="D10" s="30"/>
      <c r="E10" s="29"/>
      <c r="F10" s="29"/>
      <c r="G10" s="29"/>
      <c r="H10" s="29"/>
      <c r="I10" s="29"/>
    </row>
    <row r="11" spans="1:9" x14ac:dyDescent="0.2">
      <c r="A11" s="66" t="s">
        <v>84</v>
      </c>
      <c r="B11" s="44" t="s">
        <v>85</v>
      </c>
      <c r="C11" s="59">
        <f>710-720+800</f>
        <v>790</v>
      </c>
      <c r="D11" s="30">
        <v>1524982.36</v>
      </c>
      <c r="E11" s="29" t="s">
        <v>72</v>
      </c>
      <c r="F11" s="29">
        <f>D11</f>
        <v>1524982.36</v>
      </c>
      <c r="G11" s="29">
        <v>579775.77</v>
      </c>
      <c r="H11" s="29" t="s">
        <v>72</v>
      </c>
      <c r="I11" s="29">
        <f>G11</f>
        <v>579775.77</v>
      </c>
    </row>
    <row r="12" spans="1:9" x14ac:dyDescent="0.2">
      <c r="A12" s="67" t="s">
        <v>86</v>
      </c>
      <c r="B12" s="61"/>
      <c r="C12" s="68"/>
      <c r="D12" s="69"/>
      <c r="E12" s="31"/>
      <c r="F12" s="31"/>
      <c r="G12" s="31"/>
      <c r="H12" s="31"/>
      <c r="I12" s="31"/>
    </row>
    <row r="13" spans="1:9" ht="22.5" x14ac:dyDescent="0.2">
      <c r="A13" s="70" t="s">
        <v>87</v>
      </c>
      <c r="B13" s="33" t="s">
        <v>88</v>
      </c>
      <c r="C13" s="71" t="s">
        <v>89</v>
      </c>
      <c r="D13" s="35">
        <v>10351003.27</v>
      </c>
      <c r="E13" s="35" t="s">
        <v>72</v>
      </c>
      <c r="F13" s="35" t="s">
        <v>72</v>
      </c>
      <c r="G13" s="35">
        <v>6877640.9500000002</v>
      </c>
      <c r="H13" s="35" t="s">
        <v>72</v>
      </c>
      <c r="I13" s="35">
        <v>6877640.9500000002</v>
      </c>
    </row>
    <row r="14" spans="1:9" x14ac:dyDescent="0.2">
      <c r="A14" s="72" t="s">
        <v>90</v>
      </c>
      <c r="B14" s="33" t="s">
        <v>91</v>
      </c>
      <c r="C14" s="73" t="s">
        <v>97</v>
      </c>
      <c r="D14" s="40">
        <v>9926764.6799999997</v>
      </c>
      <c r="E14" s="40" t="s">
        <v>72</v>
      </c>
      <c r="F14" s="40" t="s">
        <v>72</v>
      </c>
      <c r="G14" s="40">
        <v>7822847.54</v>
      </c>
      <c r="H14" s="40" t="s">
        <v>72</v>
      </c>
      <c r="I14" s="40">
        <v>7822847.54</v>
      </c>
    </row>
    <row r="15" spans="1:9" ht="22.5" x14ac:dyDescent="0.2">
      <c r="A15" s="67" t="s">
        <v>92</v>
      </c>
      <c r="B15" s="44" t="s">
        <v>93</v>
      </c>
      <c r="C15" s="59" t="s">
        <v>94</v>
      </c>
      <c r="D15" s="30">
        <f>D11</f>
        <v>1524982.36</v>
      </c>
      <c r="E15" s="29" t="s">
        <v>72</v>
      </c>
      <c r="F15" s="29">
        <f>F11</f>
        <v>1524982.36</v>
      </c>
      <c r="G15" s="30">
        <f>D15</f>
        <v>1524982.36</v>
      </c>
      <c r="H15" s="29" t="s">
        <v>72</v>
      </c>
      <c r="I15" s="29">
        <f>G15</f>
        <v>1524982.36</v>
      </c>
    </row>
    <row r="16" spans="1:9" x14ac:dyDescent="0.2">
      <c r="A16" s="63" t="s">
        <v>95</v>
      </c>
      <c r="B16" s="51" t="s">
        <v>96</v>
      </c>
      <c r="C16" s="74">
        <f>560+690</f>
        <v>1250</v>
      </c>
      <c r="D16" s="75">
        <f>D11</f>
        <v>1524982.36</v>
      </c>
      <c r="E16" s="52" t="s">
        <v>72</v>
      </c>
      <c r="F16" s="52">
        <f>F11</f>
        <v>1524982.36</v>
      </c>
      <c r="G16" s="52">
        <f>G11</f>
        <v>579775.77</v>
      </c>
      <c r="H16" s="52" t="s">
        <v>72</v>
      </c>
      <c r="I16" s="52">
        <f>I11</f>
        <v>579775.77</v>
      </c>
    </row>
    <row r="17" spans="1:9" x14ac:dyDescent="0.2">
      <c r="A17" s="15"/>
      <c r="B17" s="16"/>
      <c r="C17" s="16"/>
      <c r="D17" s="18"/>
      <c r="E17" s="18"/>
      <c r="F17" s="18"/>
      <c r="G17" s="18"/>
      <c r="H17" s="18"/>
      <c r="I17" s="18"/>
    </row>
  </sheetData>
  <mergeCells count="10">
    <mergeCell ref="A1:A4"/>
    <mergeCell ref="B1:B4"/>
    <mergeCell ref="D1:F1"/>
    <mergeCell ref="G1:I1"/>
    <mergeCell ref="D2:D4"/>
    <mergeCell ref="F2:F4"/>
    <mergeCell ref="I2:I4"/>
    <mergeCell ref="E2:E4"/>
    <mergeCell ref="G2:G4"/>
    <mergeCell ref="H2:H4"/>
  </mergeCells>
  <pageMargins left="0.39370078740157483" right="0.39370078740157483" top="0.78740157480314965" bottom="0.39370078740157483" header="0" footer="0"/>
  <pageSetup paperSize="9" scale="87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2.75" customHeight="1" x14ac:dyDescent="0.2"/>
  <cols>
    <col min="1" max="1" width="6.5703125" customWidth="1"/>
    <col min="2" max="2" width="27.28515625" customWidth="1"/>
    <col min="3" max="3" width="5.85546875" customWidth="1"/>
    <col min="4" max="4" width="8.85546875" hidden="1" customWidth="1"/>
    <col min="5" max="5" width="15.42578125" customWidth="1"/>
    <col min="6" max="6" width="14.7109375" customWidth="1"/>
  </cols>
  <sheetData>
    <row r="1" spans="1:6" ht="10.5" customHeight="1" x14ac:dyDescent="0.2">
      <c r="A1" s="76"/>
      <c r="B1" s="76"/>
      <c r="C1" s="76"/>
      <c r="D1" s="76"/>
      <c r="E1" s="77"/>
      <c r="F1" s="78" t="s">
        <v>98</v>
      </c>
    </row>
    <row r="2" spans="1:6" ht="13.5" customHeight="1" x14ac:dyDescent="0.2">
      <c r="A2" s="129" t="s">
        <v>99</v>
      </c>
      <c r="B2" s="129"/>
      <c r="C2" s="129"/>
      <c r="D2" s="129"/>
      <c r="E2" s="129"/>
      <c r="F2" s="129"/>
    </row>
    <row r="3" spans="1:6" ht="12.75" customHeight="1" x14ac:dyDescent="0.2">
      <c r="A3" s="129" t="s">
        <v>100</v>
      </c>
      <c r="B3" s="129"/>
      <c r="C3" s="129"/>
      <c r="D3" s="129"/>
      <c r="E3" s="129"/>
      <c r="F3" s="129"/>
    </row>
    <row r="4" spans="1:6" ht="6" customHeight="1" x14ac:dyDescent="0.25">
      <c r="A4" s="15"/>
      <c r="B4" s="15"/>
      <c r="C4" s="15"/>
      <c r="D4" s="15"/>
      <c r="E4" s="79"/>
      <c r="F4" s="18"/>
    </row>
    <row r="5" spans="1:6" ht="12.75" customHeight="1" x14ac:dyDescent="0.2">
      <c r="A5" s="119" t="s">
        <v>101</v>
      </c>
      <c r="B5" s="119" t="s">
        <v>102</v>
      </c>
      <c r="C5" s="119" t="s">
        <v>22</v>
      </c>
      <c r="D5" s="19"/>
      <c r="E5" s="113" t="s">
        <v>23</v>
      </c>
      <c r="F5" s="113" t="s">
        <v>24</v>
      </c>
    </row>
    <row r="6" spans="1:6" ht="10.5" customHeight="1" x14ac:dyDescent="0.2">
      <c r="A6" s="120"/>
      <c r="B6" s="120"/>
      <c r="C6" s="120"/>
      <c r="D6" s="80"/>
      <c r="E6" s="127"/>
      <c r="F6" s="127"/>
    </row>
    <row r="7" spans="1:6" ht="9.75" customHeight="1" x14ac:dyDescent="0.2">
      <c r="A7" s="120"/>
      <c r="B7" s="120"/>
      <c r="C7" s="120"/>
      <c r="D7" s="22"/>
      <c r="E7" s="127"/>
      <c r="F7" s="127"/>
    </row>
    <row r="8" spans="1:6" ht="9" customHeight="1" x14ac:dyDescent="0.2">
      <c r="A8" s="121"/>
      <c r="B8" s="121"/>
      <c r="C8" s="121"/>
      <c r="D8" s="22"/>
      <c r="E8" s="128"/>
      <c r="F8" s="128"/>
    </row>
    <row r="9" spans="1:6" ht="12" customHeight="1" x14ac:dyDescent="0.2">
      <c r="A9" s="81">
        <v>1</v>
      </c>
      <c r="B9" s="82">
        <v>2</v>
      </c>
      <c r="C9" s="83">
        <v>3</v>
      </c>
      <c r="D9" s="83"/>
      <c r="E9" s="25">
        <v>4</v>
      </c>
      <c r="F9" s="25">
        <v>5</v>
      </c>
    </row>
  </sheetData>
  <mergeCells count="7">
    <mergeCell ref="B5:B8"/>
    <mergeCell ref="C5:C8"/>
    <mergeCell ref="E5:E8"/>
    <mergeCell ref="F5:F8"/>
    <mergeCell ref="A2:F2"/>
    <mergeCell ref="A3:F3"/>
    <mergeCell ref="A5:A8"/>
  </mergeCells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opLeftCell="A10" workbookViewId="0"/>
  </sheetViews>
  <sheetFormatPr defaultRowHeight="12.75" customHeight="1" x14ac:dyDescent="0.2"/>
  <cols>
    <col min="1" max="1" width="41.140625" customWidth="1"/>
    <col min="2" max="9" width="16.7109375" customWidth="1"/>
    <col min="10" max="10" width="10.7109375" customWidth="1"/>
    <col min="11" max="11" width="8.85546875" hidden="1" customWidth="1"/>
  </cols>
  <sheetData>
    <row r="1" spans="1:11" x14ac:dyDescent="0.2">
      <c r="A1" s="1" t="s">
        <v>103</v>
      </c>
      <c r="B1" s="1"/>
      <c r="C1" s="1"/>
      <c r="D1" s="1"/>
      <c r="E1" s="1"/>
      <c r="F1" s="84"/>
      <c r="G1" s="18"/>
      <c r="H1" s="18"/>
      <c r="I1" s="18"/>
    </row>
    <row r="2" spans="1:11" x14ac:dyDescent="0.2">
      <c r="A2" s="78"/>
      <c r="B2" s="78"/>
      <c r="C2" s="78"/>
      <c r="D2" s="78"/>
      <c r="E2" s="78"/>
      <c r="F2" s="84"/>
      <c r="G2" s="78"/>
      <c r="H2" s="84"/>
      <c r="I2" s="84"/>
    </row>
    <row r="3" spans="1:11" x14ac:dyDescent="0.2">
      <c r="A3" s="78"/>
      <c r="B3" s="78"/>
      <c r="C3" s="78"/>
      <c r="D3" s="78"/>
      <c r="E3" s="78"/>
      <c r="F3" s="84"/>
      <c r="G3" s="78"/>
      <c r="H3" s="84"/>
      <c r="I3" s="84"/>
    </row>
    <row r="4" spans="1:11" x14ac:dyDescent="0.2">
      <c r="A4" s="78"/>
      <c r="B4" s="78"/>
      <c r="C4" s="78"/>
      <c r="D4" s="78"/>
      <c r="E4" s="78"/>
      <c r="F4" s="84"/>
      <c r="G4" s="78"/>
      <c r="H4" s="78"/>
      <c r="I4" s="78"/>
    </row>
    <row r="5" spans="1:11" x14ac:dyDescent="0.2">
      <c r="A5" s="78"/>
      <c r="B5" s="78"/>
      <c r="C5" s="78"/>
      <c r="D5" s="78"/>
      <c r="E5" s="78"/>
      <c r="F5" s="84"/>
      <c r="G5" s="78"/>
      <c r="H5" s="78"/>
      <c r="I5" s="78"/>
    </row>
    <row r="6" spans="1:11" ht="19.149999999999999" customHeight="1" x14ac:dyDescent="0.25">
      <c r="A6" s="134" t="s">
        <v>104</v>
      </c>
      <c r="B6" s="134"/>
      <c r="C6" s="134"/>
      <c r="D6" s="134"/>
      <c r="E6" s="134"/>
      <c r="F6" s="134"/>
      <c r="G6" s="134"/>
      <c r="H6" s="85"/>
      <c r="I6" s="86" t="s">
        <v>1</v>
      </c>
    </row>
    <row r="7" spans="1:11" ht="19.149999999999999" customHeight="1" x14ac:dyDescent="0.25">
      <c r="A7" s="134" t="s">
        <v>105</v>
      </c>
      <c r="B7" s="134"/>
      <c r="C7" s="134"/>
      <c r="D7" s="134"/>
      <c r="E7" s="134"/>
      <c r="F7" s="134"/>
      <c r="G7" s="134"/>
      <c r="H7" s="87" t="s">
        <v>106</v>
      </c>
      <c r="I7" s="88" t="s">
        <v>107</v>
      </c>
    </row>
    <row r="8" spans="1:11" x14ac:dyDescent="0.2">
      <c r="A8" s="125" t="s">
        <v>125</v>
      </c>
      <c r="B8" s="125"/>
      <c r="C8" s="125"/>
      <c r="D8" s="125"/>
      <c r="E8" s="125"/>
      <c r="F8" s="125"/>
      <c r="G8" s="125"/>
      <c r="H8" s="87" t="s">
        <v>108</v>
      </c>
      <c r="I8" s="89" t="s">
        <v>15</v>
      </c>
    </row>
    <row r="9" spans="1:11" ht="39.75" customHeight="1" x14ac:dyDescent="0.2">
      <c r="A9" s="137" t="s">
        <v>109</v>
      </c>
      <c r="B9" s="91"/>
      <c r="C9" s="92"/>
      <c r="D9" s="93"/>
      <c r="E9" s="91"/>
      <c r="F9" s="84"/>
      <c r="G9" s="94"/>
      <c r="H9" s="87" t="s">
        <v>110</v>
      </c>
      <c r="I9" s="95" t="s">
        <v>17</v>
      </c>
      <c r="K9" t="s">
        <v>126</v>
      </c>
    </row>
    <row r="10" spans="1:11" ht="49.5" customHeight="1" x14ac:dyDescent="0.2">
      <c r="A10" s="137"/>
      <c r="B10" s="138" t="s">
        <v>16</v>
      </c>
      <c r="C10" s="138"/>
      <c r="D10" s="138"/>
      <c r="E10" s="138"/>
      <c r="F10" s="78"/>
      <c r="G10" s="78"/>
      <c r="H10" s="87" t="s">
        <v>111</v>
      </c>
      <c r="I10" s="95" t="s">
        <v>18</v>
      </c>
      <c r="K10" t="s">
        <v>127</v>
      </c>
    </row>
    <row r="11" spans="1:11" ht="31.9" customHeight="1" x14ac:dyDescent="0.2">
      <c r="A11" s="90" t="s">
        <v>112</v>
      </c>
      <c r="B11" s="139" t="s">
        <v>19</v>
      </c>
      <c r="C11" s="139"/>
      <c r="D11" s="139"/>
      <c r="E11" s="139"/>
      <c r="F11" s="78"/>
      <c r="G11" s="78"/>
      <c r="H11" s="87" t="s">
        <v>113</v>
      </c>
      <c r="I11" s="96" t="s">
        <v>20</v>
      </c>
      <c r="J11" s="97"/>
      <c r="K11" s="97"/>
    </row>
    <row r="12" spans="1:11" x14ac:dyDescent="0.2">
      <c r="A12" s="98"/>
      <c r="B12" s="76"/>
      <c r="C12" s="76"/>
      <c r="D12" s="76"/>
      <c r="E12" s="76"/>
      <c r="F12" s="78"/>
      <c r="G12" s="78"/>
      <c r="H12" s="87"/>
      <c r="I12" s="95"/>
    </row>
    <row r="13" spans="1:11" x14ac:dyDescent="0.2">
      <c r="A13" s="84" t="s">
        <v>114</v>
      </c>
      <c r="B13" s="78"/>
      <c r="C13" s="99"/>
      <c r="D13" s="84"/>
      <c r="E13" s="78"/>
      <c r="F13" s="84"/>
      <c r="G13" s="94"/>
      <c r="H13" s="87" t="s">
        <v>115</v>
      </c>
      <c r="I13" s="95" t="s">
        <v>3</v>
      </c>
    </row>
    <row r="14" spans="1:11" x14ac:dyDescent="0.2">
      <c r="A14" s="98" t="s">
        <v>11</v>
      </c>
      <c r="B14" s="78"/>
      <c r="C14" s="99"/>
      <c r="D14" s="84"/>
      <c r="E14" s="78"/>
      <c r="F14" s="84"/>
      <c r="G14" s="94"/>
      <c r="H14" s="87" t="s">
        <v>116</v>
      </c>
      <c r="I14" s="100" t="s">
        <v>13</v>
      </c>
    </row>
    <row r="15" spans="1:11" x14ac:dyDescent="0.2">
      <c r="A15" s="78"/>
      <c r="B15" s="98"/>
      <c r="C15" s="99"/>
      <c r="D15" s="84"/>
      <c r="E15" s="78"/>
      <c r="F15" s="84"/>
      <c r="G15" s="94"/>
      <c r="H15" s="84"/>
      <c r="I15" s="101"/>
    </row>
    <row r="16" spans="1:11" x14ac:dyDescent="0.2">
      <c r="A16" s="135" t="s">
        <v>117</v>
      </c>
      <c r="B16" s="136"/>
      <c r="C16" s="136"/>
      <c r="D16" s="136"/>
      <c r="E16" s="136"/>
      <c r="F16" s="136"/>
      <c r="G16" s="136"/>
      <c r="H16" s="136"/>
      <c r="I16" s="136"/>
    </row>
    <row r="17" spans="1:11" x14ac:dyDescent="0.2">
      <c r="A17" s="102"/>
      <c r="E17" s="1"/>
      <c r="F17" s="18"/>
      <c r="G17" s="103"/>
      <c r="H17" s="18"/>
      <c r="I17" s="16"/>
    </row>
    <row r="18" spans="1:11" ht="19.149999999999999" customHeight="1" x14ac:dyDescent="0.2">
      <c r="A18" s="113" t="s">
        <v>118</v>
      </c>
      <c r="B18" s="130" t="s">
        <v>119</v>
      </c>
      <c r="C18" s="130"/>
      <c r="D18" s="131" t="s">
        <v>120</v>
      </c>
      <c r="E18" s="133"/>
      <c r="F18" s="133"/>
      <c r="G18" s="133"/>
      <c r="H18" s="133"/>
      <c r="I18" s="132"/>
    </row>
    <row r="19" spans="1:11" ht="19.149999999999999" customHeight="1" x14ac:dyDescent="0.2">
      <c r="A19" s="114"/>
      <c r="B19" s="130"/>
      <c r="C19" s="130"/>
      <c r="D19" s="131"/>
      <c r="E19" s="133"/>
      <c r="F19" s="131" t="s">
        <v>121</v>
      </c>
      <c r="G19" s="132"/>
      <c r="H19" s="133" t="s">
        <v>122</v>
      </c>
      <c r="I19" s="132"/>
    </row>
    <row r="20" spans="1:11" x14ac:dyDescent="0.2">
      <c r="A20" s="115"/>
      <c r="B20" s="104" t="s">
        <v>123</v>
      </c>
      <c r="C20" s="104" t="s">
        <v>124</v>
      </c>
      <c r="D20" s="104" t="s">
        <v>123</v>
      </c>
      <c r="E20" s="104" t="s">
        <v>124</v>
      </c>
      <c r="F20" s="104" t="s">
        <v>123</v>
      </c>
      <c r="G20" s="104" t="s">
        <v>124</v>
      </c>
      <c r="H20" s="104" t="s">
        <v>123</v>
      </c>
      <c r="I20" s="104" t="s">
        <v>124</v>
      </c>
    </row>
    <row r="21" spans="1:11" x14ac:dyDescent="0.2">
      <c r="A21" s="25">
        <v>1</v>
      </c>
      <c r="B21" s="25">
        <v>2</v>
      </c>
      <c r="C21" s="25">
        <v>3</v>
      </c>
      <c r="D21" s="25">
        <v>4</v>
      </c>
      <c r="E21" s="25">
        <v>5</v>
      </c>
      <c r="F21" s="25">
        <v>6</v>
      </c>
      <c r="G21" s="25">
        <v>7</v>
      </c>
      <c r="H21" s="25">
        <v>8</v>
      </c>
      <c r="I21" s="25">
        <v>9</v>
      </c>
    </row>
    <row r="22" spans="1:11" x14ac:dyDescent="0.2">
      <c r="A22" s="105" t="s">
        <v>128</v>
      </c>
      <c r="B22" s="106" t="s">
        <v>72</v>
      </c>
      <c r="C22" s="106">
        <v>6877640.9500000002</v>
      </c>
      <c r="D22" s="106" t="s">
        <v>72</v>
      </c>
      <c r="E22" s="106" t="s">
        <v>72</v>
      </c>
      <c r="F22" s="106" t="s">
        <v>72</v>
      </c>
      <c r="G22" s="106" t="s">
        <v>72</v>
      </c>
      <c r="H22" s="106" t="s">
        <v>72</v>
      </c>
      <c r="I22" s="106" t="s">
        <v>72</v>
      </c>
      <c r="J22" s="1"/>
      <c r="K22" s="97" t="s">
        <v>129</v>
      </c>
    </row>
    <row r="23" spans="1:11" x14ac:dyDescent="0.2">
      <c r="A23" s="105" t="s">
        <v>130</v>
      </c>
      <c r="B23" s="106">
        <v>2033703.19</v>
      </c>
      <c r="C23" s="106">
        <v>18356</v>
      </c>
      <c r="D23" s="106" t="s">
        <v>72</v>
      </c>
      <c r="E23" s="106" t="s">
        <v>72</v>
      </c>
      <c r="F23" s="106" t="s">
        <v>72</v>
      </c>
      <c r="G23" s="106" t="s">
        <v>72</v>
      </c>
      <c r="H23" s="106" t="s">
        <v>72</v>
      </c>
      <c r="I23" s="106" t="s">
        <v>72</v>
      </c>
      <c r="J23" s="1"/>
      <c r="K23" s="97" t="s">
        <v>131</v>
      </c>
    </row>
    <row r="24" spans="1:11" x14ac:dyDescent="0.2">
      <c r="A24" s="105" t="s">
        <v>130</v>
      </c>
      <c r="B24" s="106">
        <v>656179.79</v>
      </c>
      <c r="C24" s="106" t="s">
        <v>72</v>
      </c>
      <c r="D24" s="106" t="s">
        <v>72</v>
      </c>
      <c r="E24" s="106" t="s">
        <v>72</v>
      </c>
      <c r="F24" s="106" t="s">
        <v>72</v>
      </c>
      <c r="G24" s="106" t="s">
        <v>72</v>
      </c>
      <c r="H24" s="106" t="s">
        <v>72</v>
      </c>
      <c r="I24" s="106" t="s">
        <v>72</v>
      </c>
      <c r="J24" s="1"/>
      <c r="K24" s="97" t="s">
        <v>132</v>
      </c>
    </row>
    <row r="25" spans="1:11" x14ac:dyDescent="0.2">
      <c r="A25" s="105" t="s">
        <v>130</v>
      </c>
      <c r="B25" s="106">
        <v>28566.43</v>
      </c>
      <c r="C25" s="106" t="s">
        <v>72</v>
      </c>
      <c r="D25" s="106" t="s">
        <v>72</v>
      </c>
      <c r="E25" s="106" t="s">
        <v>72</v>
      </c>
      <c r="F25" s="106" t="s">
        <v>72</v>
      </c>
      <c r="G25" s="106" t="s">
        <v>72</v>
      </c>
      <c r="H25" s="106" t="s">
        <v>72</v>
      </c>
      <c r="I25" s="106" t="s">
        <v>72</v>
      </c>
      <c r="J25" s="1"/>
      <c r="K25" s="97" t="s">
        <v>133</v>
      </c>
    </row>
    <row r="26" spans="1:11" x14ac:dyDescent="0.2">
      <c r="A26" s="105" t="s">
        <v>130</v>
      </c>
      <c r="B26" s="106">
        <v>235575.05</v>
      </c>
      <c r="C26" s="106" t="s">
        <v>72</v>
      </c>
      <c r="D26" s="106" t="s">
        <v>72</v>
      </c>
      <c r="E26" s="106" t="s">
        <v>72</v>
      </c>
      <c r="F26" s="106" t="s">
        <v>72</v>
      </c>
      <c r="G26" s="106" t="s">
        <v>72</v>
      </c>
      <c r="H26" s="106" t="s">
        <v>72</v>
      </c>
      <c r="I26" s="106" t="s">
        <v>72</v>
      </c>
      <c r="J26" s="1"/>
      <c r="K26" s="97" t="s">
        <v>134</v>
      </c>
    </row>
    <row r="27" spans="1:11" x14ac:dyDescent="0.2">
      <c r="A27" s="105" t="s">
        <v>130</v>
      </c>
      <c r="B27" s="106">
        <v>1600916.99</v>
      </c>
      <c r="C27" s="106" t="s">
        <v>72</v>
      </c>
      <c r="D27" s="106" t="s">
        <v>72</v>
      </c>
      <c r="E27" s="106" t="s">
        <v>72</v>
      </c>
      <c r="F27" s="106" t="s">
        <v>72</v>
      </c>
      <c r="G27" s="106" t="s">
        <v>72</v>
      </c>
      <c r="H27" s="106" t="s">
        <v>72</v>
      </c>
      <c r="I27" s="106" t="s">
        <v>72</v>
      </c>
      <c r="J27" s="1"/>
      <c r="K27" s="97" t="s">
        <v>135</v>
      </c>
    </row>
    <row r="28" spans="1:11" x14ac:dyDescent="0.2">
      <c r="A28" s="105" t="s">
        <v>130</v>
      </c>
      <c r="B28" s="106">
        <v>154869.32999999999</v>
      </c>
      <c r="C28" s="106" t="s">
        <v>72</v>
      </c>
      <c r="D28" s="106" t="s">
        <v>72</v>
      </c>
      <c r="E28" s="106" t="s">
        <v>72</v>
      </c>
      <c r="F28" s="106" t="s">
        <v>72</v>
      </c>
      <c r="G28" s="106" t="s">
        <v>72</v>
      </c>
      <c r="H28" s="106" t="s">
        <v>72</v>
      </c>
      <c r="I28" s="106" t="s">
        <v>72</v>
      </c>
      <c r="J28" s="1"/>
      <c r="K28" s="97" t="s">
        <v>136</v>
      </c>
    </row>
    <row r="29" spans="1:11" x14ac:dyDescent="0.2">
      <c r="A29" s="105" t="s">
        <v>130</v>
      </c>
      <c r="B29" s="106">
        <v>830025</v>
      </c>
      <c r="C29" s="106" t="s">
        <v>72</v>
      </c>
      <c r="D29" s="106" t="s">
        <v>72</v>
      </c>
      <c r="E29" s="106" t="s">
        <v>72</v>
      </c>
      <c r="F29" s="106" t="s">
        <v>72</v>
      </c>
      <c r="G29" s="106" t="s">
        <v>72</v>
      </c>
      <c r="H29" s="106" t="s">
        <v>72</v>
      </c>
      <c r="I29" s="106" t="s">
        <v>72</v>
      </c>
      <c r="J29" s="1"/>
      <c r="K29" s="97" t="s">
        <v>137</v>
      </c>
    </row>
    <row r="30" spans="1:11" x14ac:dyDescent="0.2">
      <c r="A30" s="105" t="s">
        <v>130</v>
      </c>
      <c r="B30" s="106">
        <v>87961.76</v>
      </c>
      <c r="C30" s="106" t="s">
        <v>72</v>
      </c>
      <c r="D30" s="106" t="s">
        <v>72</v>
      </c>
      <c r="E30" s="106" t="s">
        <v>72</v>
      </c>
      <c r="F30" s="106" t="s">
        <v>72</v>
      </c>
      <c r="G30" s="106" t="s">
        <v>72</v>
      </c>
      <c r="H30" s="106" t="s">
        <v>72</v>
      </c>
      <c r="I30" s="106" t="s">
        <v>72</v>
      </c>
      <c r="J30" s="1"/>
      <c r="K30" s="97" t="s">
        <v>138</v>
      </c>
    </row>
    <row r="31" spans="1:11" x14ac:dyDescent="0.2">
      <c r="A31" s="105" t="s">
        <v>130</v>
      </c>
      <c r="B31" s="106">
        <v>2084818</v>
      </c>
      <c r="C31" s="106" t="s">
        <v>72</v>
      </c>
      <c r="D31" s="106" t="s">
        <v>72</v>
      </c>
      <c r="E31" s="106" t="s">
        <v>72</v>
      </c>
      <c r="F31" s="106" t="s">
        <v>72</v>
      </c>
      <c r="G31" s="106" t="s">
        <v>72</v>
      </c>
      <c r="H31" s="106" t="s">
        <v>72</v>
      </c>
      <c r="I31" s="106" t="s">
        <v>72</v>
      </c>
      <c r="J31" s="1"/>
      <c r="K31" s="97" t="s">
        <v>139</v>
      </c>
    </row>
    <row r="32" spans="1:11" x14ac:dyDescent="0.2">
      <c r="A32" s="105" t="s">
        <v>130</v>
      </c>
      <c r="B32" s="106">
        <v>82188</v>
      </c>
      <c r="C32" s="106">
        <v>23600</v>
      </c>
      <c r="D32" s="106" t="s">
        <v>72</v>
      </c>
      <c r="E32" s="106" t="s">
        <v>72</v>
      </c>
      <c r="F32" s="106" t="s">
        <v>72</v>
      </c>
      <c r="G32" s="106" t="s">
        <v>72</v>
      </c>
      <c r="H32" s="106" t="s">
        <v>72</v>
      </c>
      <c r="I32" s="106" t="s">
        <v>72</v>
      </c>
      <c r="J32" s="1"/>
      <c r="K32" s="97" t="s">
        <v>140</v>
      </c>
    </row>
    <row r="33" spans="1:11" x14ac:dyDescent="0.2">
      <c r="A33" s="105" t="s">
        <v>130</v>
      </c>
      <c r="B33" s="106">
        <v>70000</v>
      </c>
      <c r="C33" s="106" t="s">
        <v>72</v>
      </c>
      <c r="D33" s="106" t="s">
        <v>72</v>
      </c>
      <c r="E33" s="106" t="s">
        <v>72</v>
      </c>
      <c r="F33" s="106" t="s">
        <v>72</v>
      </c>
      <c r="G33" s="106" t="s">
        <v>72</v>
      </c>
      <c r="H33" s="106" t="s">
        <v>72</v>
      </c>
      <c r="I33" s="106" t="s">
        <v>72</v>
      </c>
      <c r="J33" s="1"/>
      <c r="K33" s="97" t="s">
        <v>141</v>
      </c>
    </row>
    <row r="34" spans="1:11" x14ac:dyDescent="0.2">
      <c r="A34" s="107" t="s">
        <v>142</v>
      </c>
      <c r="B34" s="108">
        <v>7864803.54</v>
      </c>
      <c r="C34" s="108">
        <v>6919596.9500000002</v>
      </c>
      <c r="D34" s="108" t="s">
        <v>72</v>
      </c>
      <c r="E34" s="108" t="s">
        <v>72</v>
      </c>
      <c r="F34" s="108" t="s">
        <v>72</v>
      </c>
      <c r="G34" s="108" t="s">
        <v>72</v>
      </c>
      <c r="H34" s="108" t="s">
        <v>72</v>
      </c>
      <c r="I34" s="108" t="s">
        <v>72</v>
      </c>
      <c r="J34" s="109"/>
      <c r="K34" s="110"/>
    </row>
  </sheetData>
  <mergeCells count="13">
    <mergeCell ref="A6:G6"/>
    <mergeCell ref="A8:G8"/>
    <mergeCell ref="A9:A10"/>
    <mergeCell ref="B10:E10"/>
    <mergeCell ref="B11:E11"/>
    <mergeCell ref="B18:C19"/>
    <mergeCell ref="F19:G19"/>
    <mergeCell ref="H19:I19"/>
    <mergeCell ref="A7:G7"/>
    <mergeCell ref="A18:A20"/>
    <mergeCell ref="D18:I18"/>
    <mergeCell ref="D19:E19"/>
    <mergeCell ref="A16:I16"/>
  </mergeCells>
  <pageMargins left="0.78740157480314965" right="0.39370078740157483" top="0.59055118110236227" bottom="0.59055118110236227" header="0.51181102362204722" footer="0.51181102362204722"/>
  <pageSetup paperSize="9" scale="78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D22" sqref="D22:D23"/>
    </sheetView>
  </sheetViews>
  <sheetFormatPr defaultRowHeight="12.75" customHeight="1" x14ac:dyDescent="0.2"/>
  <cols>
    <col min="1" max="1" width="42.5703125" customWidth="1"/>
    <col min="2" max="7" width="16.7109375" customWidth="1"/>
    <col min="8" max="8" width="1.7109375" customWidth="1"/>
    <col min="9" max="11" width="8.85546875" hidden="1" customWidth="1"/>
  </cols>
  <sheetData>
    <row r="1" spans="1:11" x14ac:dyDescent="0.2">
      <c r="A1" s="78"/>
      <c r="B1" s="78"/>
      <c r="C1" s="78"/>
      <c r="D1" s="78"/>
      <c r="E1" s="78"/>
      <c r="F1" s="1"/>
      <c r="G1" s="1"/>
    </row>
    <row r="2" spans="1:11" x14ac:dyDescent="0.2">
      <c r="A2" s="140" t="s">
        <v>143</v>
      </c>
      <c r="B2" s="140"/>
      <c r="C2" s="140"/>
      <c r="D2" s="140"/>
      <c r="E2" s="140"/>
      <c r="F2" s="1"/>
      <c r="G2" s="1"/>
    </row>
    <row r="3" spans="1:11" x14ac:dyDescent="0.2">
      <c r="A3" s="78"/>
      <c r="B3" s="78"/>
      <c r="C3" s="78"/>
      <c r="D3" s="78"/>
      <c r="E3" s="78"/>
      <c r="F3" s="1"/>
      <c r="G3" s="1"/>
    </row>
    <row r="4" spans="1:11" ht="19.149999999999999" customHeight="1" x14ac:dyDescent="0.2">
      <c r="A4" s="113" t="s">
        <v>118</v>
      </c>
      <c r="B4" s="130" t="s">
        <v>119</v>
      </c>
      <c r="C4" s="130"/>
      <c r="D4" s="130" t="s">
        <v>144</v>
      </c>
      <c r="E4" s="130"/>
      <c r="F4" s="130"/>
      <c r="G4" s="130"/>
    </row>
    <row r="5" spans="1:11" ht="19.149999999999999" customHeight="1" x14ac:dyDescent="0.2">
      <c r="A5" s="114"/>
      <c r="B5" s="130"/>
      <c r="C5" s="130"/>
      <c r="D5" s="130" t="s">
        <v>123</v>
      </c>
      <c r="E5" s="130" t="s">
        <v>124</v>
      </c>
      <c r="F5" s="111" t="s">
        <v>145</v>
      </c>
      <c r="G5" s="112">
        <v>340230000</v>
      </c>
    </row>
    <row r="6" spans="1:11" x14ac:dyDescent="0.2">
      <c r="A6" s="115"/>
      <c r="B6" s="104" t="s">
        <v>123</v>
      </c>
      <c r="C6" s="104" t="s">
        <v>124</v>
      </c>
      <c r="D6" s="130"/>
      <c r="E6" s="130"/>
      <c r="F6" s="104" t="s">
        <v>123</v>
      </c>
      <c r="G6" s="104" t="s">
        <v>124</v>
      </c>
    </row>
    <row r="7" spans="1:11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11" x14ac:dyDescent="0.2">
      <c r="A8" s="107" t="s">
        <v>142</v>
      </c>
      <c r="B8" s="108" t="s">
        <v>72</v>
      </c>
      <c r="C8" s="108" t="s">
        <v>72</v>
      </c>
      <c r="D8" s="108" t="s">
        <v>72</v>
      </c>
      <c r="E8" s="108" t="s">
        <v>72</v>
      </c>
      <c r="F8" s="108" t="s">
        <v>72</v>
      </c>
      <c r="G8" s="108" t="s">
        <v>72</v>
      </c>
      <c r="H8" s="43"/>
      <c r="I8" s="43"/>
      <c r="J8" s="43"/>
      <c r="K8" s="43"/>
    </row>
    <row r="16" spans="1:11" x14ac:dyDescent="0.2">
      <c r="A16" s="1" t="s">
        <v>146</v>
      </c>
    </row>
  </sheetData>
  <mergeCells count="6">
    <mergeCell ref="A4:A6"/>
    <mergeCell ref="B4:C5"/>
    <mergeCell ref="A2:E2"/>
    <mergeCell ref="D4:G4"/>
    <mergeCell ref="D5:D6"/>
    <mergeCell ref="E5:E6"/>
  </mergeCells>
  <pageMargins left="0.74803149606299213" right="0.74803149606299213" top="0.98425196850393704" bottom="0.98425196850393704" header="0.51181102362204722" footer="0.51181102362204722"/>
  <pageSetup paperSize="9" scale="92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147</v>
      </c>
      <c r="B1" t="s">
        <v>148</v>
      </c>
    </row>
    <row r="2" spans="1:2" x14ac:dyDescent="0.2">
      <c r="A2" t="s">
        <v>149</v>
      </c>
      <c r="B2" t="s">
        <v>127</v>
      </c>
    </row>
    <row r="3" spans="1:2" x14ac:dyDescent="0.2">
      <c r="A3" t="s">
        <v>150</v>
      </c>
      <c r="B3" t="s">
        <v>15</v>
      </c>
    </row>
    <row r="4" spans="1:2" x14ac:dyDescent="0.2">
      <c r="A4" t="s">
        <v>151</v>
      </c>
      <c r="B4" t="s">
        <v>152</v>
      </c>
    </row>
    <row r="5" spans="1:2" x14ac:dyDescent="0.2">
      <c r="A5" t="s">
        <v>153</v>
      </c>
      <c r="B5" t="s">
        <v>127</v>
      </c>
    </row>
    <row r="6" spans="1:2" x14ac:dyDescent="0.2">
      <c r="A6" t="s">
        <v>154</v>
      </c>
      <c r="B6" t="s">
        <v>155</v>
      </c>
    </row>
    <row r="7" spans="1:2" x14ac:dyDescent="0.2">
      <c r="A7" t="s">
        <v>156</v>
      </c>
      <c r="B7" t="s">
        <v>157</v>
      </c>
    </row>
    <row r="8" spans="1:2" x14ac:dyDescent="0.2">
      <c r="A8" t="s">
        <v>158</v>
      </c>
      <c r="B8" t="s">
        <v>159</v>
      </c>
    </row>
    <row r="9" spans="1:2" x14ac:dyDescent="0.2">
      <c r="A9" t="s">
        <v>160</v>
      </c>
      <c r="B9" t="s">
        <v>161</v>
      </c>
    </row>
    <row r="10" spans="1:2" x14ac:dyDescent="0.2">
      <c r="A10" t="s">
        <v>162</v>
      </c>
      <c r="B10" t="s">
        <v>126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28</vt:i4>
      </vt:variant>
    </vt:vector>
  </HeadingPairs>
  <TitlesOfParts>
    <vt:vector size="34" baseType="lpstr">
      <vt:lpstr>Актив</vt:lpstr>
      <vt:lpstr>Пассив</vt:lpstr>
      <vt:lpstr>Справка</vt:lpstr>
      <vt:lpstr>ф.110-1</vt:lpstr>
      <vt:lpstr>ф.110-2</vt:lpstr>
      <vt:lpstr>_params</vt:lpstr>
      <vt:lpstr>'ф.110-1'!EXPORT_SRC_CODE</vt:lpstr>
      <vt:lpstr>'ф.110-1'!EXPORT_SRC_KIND</vt:lpstr>
      <vt:lpstr>Актив!FILE_NAME</vt:lpstr>
      <vt:lpstr>'ф.110-1'!FILE_NAME</vt:lpstr>
      <vt:lpstr>'ф.110-1'!FORM_CODE</vt:lpstr>
      <vt:lpstr>Актив!LAST_CELL</vt:lpstr>
      <vt:lpstr>Пассив!LAST_CELL</vt:lpstr>
      <vt:lpstr>Справка!LAST_CELL</vt:lpstr>
      <vt:lpstr>'ф.110-1'!LAST_CELL</vt:lpstr>
      <vt:lpstr>'ф.110-2'!LAST_CELL</vt:lpstr>
      <vt:lpstr>'ф.110-1'!PARAMS</vt:lpstr>
      <vt:lpstr>'ф.110-1'!PERIOD</vt:lpstr>
      <vt:lpstr>'ф.110-1'!Print_Titles</vt:lpstr>
      <vt:lpstr>'ф.110-2'!Print_Titles</vt:lpstr>
      <vt:lpstr>Актив!RANGE_NAMES</vt:lpstr>
      <vt:lpstr>'ф.110-1'!RANGE_NAMES</vt:lpstr>
      <vt:lpstr>'ф.110-1'!RBEGIN_01</vt:lpstr>
      <vt:lpstr>'ф.110-2'!RBEGIN_01</vt:lpstr>
      <vt:lpstr>Справка!RBEGIN_1</vt:lpstr>
      <vt:lpstr>Актив!REG_DATE</vt:lpstr>
      <vt:lpstr>'ф.110-1'!REG_DATE</vt:lpstr>
      <vt:lpstr>'ф.110-1'!REND_01</vt:lpstr>
      <vt:lpstr>'ф.110-2'!REND_01</vt:lpstr>
      <vt:lpstr>Справка!REND_1</vt:lpstr>
      <vt:lpstr>'ф.110-1'!SRC_CODE</vt:lpstr>
      <vt:lpstr>'ф.110-1'!SRC_KIND</vt:lpstr>
      <vt:lpstr>Актив!TERR_CODE</vt:lpstr>
      <vt:lpstr>Актив!TERR_NAME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rep:2.43.2.48</dc:description>
  <cp:lastModifiedBy>Пользователь</cp:lastModifiedBy>
  <cp:lastPrinted>2018-02-19T15:09:07Z</cp:lastPrinted>
  <dcterms:created xsi:type="dcterms:W3CDTF">2018-02-16T09:16:17Z</dcterms:created>
  <dcterms:modified xsi:type="dcterms:W3CDTF">2018-02-19T15:09:14Z</dcterms:modified>
</cp:coreProperties>
</file>