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годовой отчет 2017\Новая папка\"/>
    </mc:Choice>
  </mc:AlternateContent>
  <bookViews>
    <workbookView xWindow="360" yWindow="270" windowWidth="14940" windowHeight="9150"/>
  </bookViews>
  <sheets>
    <sheet name="Отчет о принятых бюджетных обя" sheetId="1" r:id="rId1"/>
    <sheet name="_params" sheetId="2" state="hidden" r:id="rId2"/>
  </sheets>
  <definedNames>
    <definedName name="FILE_NAME" localSheetId="0">'Отчет о принятых бюджетных обя'!$N$4</definedName>
    <definedName name="FORM_CODE" localSheetId="0">'Отчет о принятых бюджетных обя'!$N$1</definedName>
    <definedName name="LAST_CELL" localSheetId="0">'Отчет о принятых бюджетных обя'!$L$73</definedName>
    <definedName name="PARAMS" localSheetId="0">'Отчет о принятых бюджетных обя'!$N$2</definedName>
    <definedName name="PERIOD" localSheetId="0">'Отчет о принятых бюджетных обя'!$N$3</definedName>
    <definedName name="RANGE_NAMES" localSheetId="0">'Отчет о принятых бюджетных обя'!$N$5</definedName>
    <definedName name="RBEGIN_1" localSheetId="0">'Отчет о принятых бюджетных обя'!$A$16</definedName>
    <definedName name="RBEGIN_2" localSheetId="0">'Отчет о принятых бюджетных обя'!$A$53</definedName>
    <definedName name="RBEGIN_3" localSheetId="0">'Отчет о принятых бюджетных обя'!$A$55</definedName>
    <definedName name="REG_DATE" localSheetId="0">'Отчет о принятых бюджетных обя'!$N$6</definedName>
    <definedName name="REND_1" localSheetId="0">'Отчет о принятых бюджетных обя'!$A$50</definedName>
    <definedName name="REND_2" localSheetId="0">'Отчет о принятых бюджетных обя'!$A$54</definedName>
    <definedName name="REND_3" localSheetId="0">'Отчет о принятых бюджетных обя'!$A$60</definedName>
  </definedNames>
  <calcPr calcId="162913"/>
</workbook>
</file>

<file path=xl/calcChain.xml><?xml version="1.0" encoding="utf-8"?>
<calcChain xmlns="http://schemas.openxmlformats.org/spreadsheetml/2006/main">
  <c r="J51" i="1" l="1"/>
  <c r="J49" i="1"/>
  <c r="J47" i="1"/>
  <c r="J42" i="1"/>
  <c r="J40" i="1"/>
  <c r="J38" i="1"/>
  <c r="J35" i="1"/>
  <c r="J32" i="1"/>
  <c r="J30" i="1"/>
  <c r="J28" i="1"/>
  <c r="J21" i="1"/>
  <c r="J18" i="1"/>
  <c r="J16" i="1" s="1"/>
  <c r="J60" i="1" s="1"/>
  <c r="I51" i="1"/>
  <c r="I49" i="1"/>
  <c r="I47" i="1"/>
  <c r="I42" i="1"/>
  <c r="I40" i="1"/>
  <c r="I38" i="1"/>
  <c r="I35" i="1"/>
  <c r="I32" i="1"/>
  <c r="I30" i="1"/>
  <c r="I28" i="1"/>
  <c r="I21" i="1"/>
  <c r="I18" i="1"/>
  <c r="I16" i="1" s="1"/>
  <c r="I60" i="1" s="1"/>
  <c r="G51" i="1"/>
  <c r="G49" i="1"/>
  <c r="G47" i="1"/>
  <c r="G42" i="1"/>
  <c r="G40" i="1"/>
  <c r="G38" i="1"/>
  <c r="G35" i="1"/>
  <c r="G32" i="1"/>
  <c r="G30" i="1"/>
  <c r="G28" i="1"/>
  <c r="G21" i="1"/>
  <c r="G18" i="1"/>
  <c r="E51" i="1"/>
  <c r="E49" i="1"/>
  <c r="E47" i="1"/>
  <c r="E42" i="1"/>
  <c r="E40" i="1"/>
  <c r="E38" i="1"/>
  <c r="E35" i="1"/>
  <c r="E32" i="1"/>
  <c r="E30" i="1"/>
  <c r="E28" i="1"/>
  <c r="E21" i="1"/>
  <c r="E18" i="1"/>
  <c r="E16" i="1" s="1"/>
  <c r="E60" i="1" s="1"/>
  <c r="D40" i="1"/>
  <c r="D21" i="1"/>
  <c r="L27" i="1"/>
  <c r="K27" i="1"/>
  <c r="D42" i="1"/>
  <c r="D35" i="1"/>
  <c r="D47" i="1"/>
  <c r="K50" i="1"/>
  <c r="L50" i="1"/>
  <c r="D51" i="1"/>
  <c r="D38" i="1"/>
  <c r="L44" i="1"/>
  <c r="L43" i="1"/>
  <c r="L37" i="1"/>
  <c r="L36" i="1"/>
  <c r="L34" i="1"/>
  <c r="L33" i="1"/>
  <c r="L31" i="1"/>
  <c r="L29" i="1"/>
  <c r="L26" i="1"/>
  <c r="L25" i="1"/>
  <c r="L24" i="1"/>
  <c r="L22" i="1"/>
  <c r="L20" i="1"/>
  <c r="L19" i="1"/>
  <c r="K44" i="1"/>
  <c r="K43" i="1"/>
  <c r="K37" i="1"/>
  <c r="K36" i="1"/>
  <c r="K34" i="1"/>
  <c r="K33" i="1"/>
  <c r="K31" i="1"/>
  <c r="K29" i="1"/>
  <c r="K26" i="1"/>
  <c r="K25" i="1"/>
  <c r="K24" i="1"/>
  <c r="K22" i="1"/>
  <c r="K20" i="1"/>
  <c r="K19" i="1"/>
  <c r="D49" i="1"/>
  <c r="D32" i="1"/>
  <c r="D30" i="1"/>
  <c r="D28" i="1"/>
  <c r="D18" i="1"/>
  <c r="D16" i="1" s="1"/>
  <c r="K32" i="1" l="1"/>
  <c r="G16" i="1"/>
  <c r="G60" i="1" s="1"/>
  <c r="D60" i="1"/>
  <c r="L21" i="1"/>
  <c r="L35" i="1"/>
  <c r="L30" i="1"/>
  <c r="L40" i="1"/>
  <c r="L28" i="1"/>
  <c r="K42" i="1"/>
  <c r="L42" i="1"/>
  <c r="K30" i="1"/>
  <c r="K40" i="1"/>
  <c r="L18" i="1"/>
  <c r="K49" i="1"/>
  <c r="K21" i="1"/>
  <c r="K35" i="1"/>
  <c r="L32" i="1"/>
  <c r="L49" i="1"/>
  <c r="K18" i="1"/>
  <c r="L16" i="1" l="1"/>
  <c r="L60" i="1" s="1"/>
  <c r="K16" i="1"/>
  <c r="K60" i="1" s="1"/>
</calcChain>
</file>

<file path=xl/sharedStrings.xml><?xml version="1.0" encoding="utf-8"?>
<sst xmlns="http://schemas.openxmlformats.org/spreadsheetml/2006/main" count="235" uniqueCount="139">
  <si>
    <t xml:space="preserve"> ОТЧЕТ</t>
  </si>
  <si>
    <t>о бюджетных  обязательствах</t>
  </si>
  <si>
    <t xml:space="preserve">                 </t>
  </si>
  <si>
    <t>КОДЫ</t>
  </si>
  <si>
    <t xml:space="preserve">Форма по ОКУД  </t>
  </si>
  <si>
    <t>0503128</t>
  </si>
  <si>
    <t xml:space="preserve"> Дата  </t>
  </si>
  <si>
    <t xml:space="preserve">Главный распорядитель, распорядитель, получатель </t>
  </si>
  <si>
    <t>бюджетных средств, главный администратор, админи-</t>
  </si>
  <si>
    <t xml:space="preserve">по ОКПО  </t>
  </si>
  <si>
    <t>стратор источников финансирования дефицита бюджета</t>
  </si>
  <si>
    <t>Глава по БК</t>
  </si>
  <si>
    <t xml:space="preserve">Наименование бюджета </t>
  </si>
  <si>
    <t xml:space="preserve">по ОКТМО  </t>
  </si>
  <si>
    <t xml:space="preserve">по ОКЕИ  </t>
  </si>
  <si>
    <t xml:space="preserve">383 </t>
  </si>
  <si>
    <t>на 01.01.2018 г.</t>
  </si>
  <si>
    <t>01.01.2018</t>
  </si>
  <si>
    <t>Муниципальное казенное учреждение "Управление финансов местной администрации Урванского муниципального района КБР"</t>
  </si>
  <si>
    <t>892</t>
  </si>
  <si>
    <t>Периодичность: месячная</t>
  </si>
  <si>
    <t>Единица измерения: руб.</t>
  </si>
  <si>
    <t>Наименование показателя</t>
  </si>
  <si>
    <t>Код строки</t>
  </si>
  <si>
    <t>Код по бюджетной классификации</t>
  </si>
  <si>
    <t>Обязательства</t>
  </si>
  <si>
    <t>Исполнено денежных обязательств</t>
  </si>
  <si>
    <t>Не исполнено</t>
  </si>
  <si>
    <t>бюджетных ассигнований</t>
  </si>
  <si>
    <t>лимитов бюджетных обязательств</t>
  </si>
  <si>
    <t>принимаемые обязательства</t>
  </si>
  <si>
    <t>Принятые бюджетные обязательства</t>
  </si>
  <si>
    <t>денежные обязательства</t>
  </si>
  <si>
    <t>принятых бюджетных обязательств</t>
  </si>
  <si>
    <t>принятых денежных обязательств</t>
  </si>
  <si>
    <t>всего</t>
  </si>
  <si>
    <t>из них с применением конкурентных способов</t>
  </si>
  <si>
    <t>2</t>
  </si>
  <si>
    <t>1. Бюджетные обязательства текущего (отчетного) финансового года по расходам, всего:</t>
  </si>
  <si>
    <t>200</t>
  </si>
  <si>
    <t>х</t>
  </si>
  <si>
    <t>x</t>
  </si>
  <si>
    <t>-</t>
  </si>
  <si>
    <t>в том числе:</t>
  </si>
  <si>
    <t>ОБЩЕГОСУДАРСТВЕННЫЕ ВОПРОСЫ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</si>
  <si>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</si>
  <si>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000 0104 0000000000 000 </t>
  </si>
  <si>
    <t>Резервные фонды</t>
  </si>
  <si>
    <t>Другие общегосударственные вопросы</t>
  </si>
  <si>
    <t>НАЦИОНАЛЬНАЯ ОБОРОНА</t>
  </si>
  <si>
    <t>НАЦИОНАЛЬНАЯ ЭКОНОМИКА</t>
  </si>
  <si>
    <t>ЖИЛИЩНО-КОММУНАЛЬНОЕ ХОЗЯЙСТВО</t>
  </si>
  <si>
    <t>КУЛЬТУРА, КИНЕМАТОГРАФИЯ</t>
  </si>
  <si>
    <t>СОЦИАЛЬНАЯ ПОЛИТИКА</t>
  </si>
  <si>
    <t>2. Бюджетные обязательства текущего (отчетного) финансового года по выплатам источников финансирования дефицита бюджета, всего:</t>
  </si>
  <si>
    <t>510</t>
  </si>
  <si>
    <t>в том числе</t>
  </si>
  <si>
    <t>3. Обязательства финансовых годов, следующих за текущим (отчетным) финансовым годом, всего:</t>
  </si>
  <si>
    <t>900</t>
  </si>
  <si>
    <t>по расходам</t>
  </si>
  <si>
    <t>910</t>
  </si>
  <si>
    <t>из них:
по отложенным обязательствам</t>
  </si>
  <si>
    <t>911</t>
  </si>
  <si>
    <t>по выплатам источников финансирования дефицита бюджета</t>
  </si>
  <si>
    <t>920</t>
  </si>
  <si>
    <t xml:space="preserve">                                              Итого</t>
  </si>
  <si>
    <t>999</t>
  </si>
  <si>
    <t>Отчет о принятых бюджетных обя/RANGE_NAMES</t>
  </si>
  <si>
    <t>1,2,3</t>
  </si>
  <si>
    <t>Отчет о принятых бюджетных обя/EXPORT_PARAM_SRC_KIND</t>
  </si>
  <si>
    <t>3</t>
  </si>
  <si>
    <t>Отчет о принятых бюджетных обя/FILE_NAME</t>
  </si>
  <si>
    <t>c:\1\228M01.txt</t>
  </si>
  <si>
    <t>Отчет о принятых бюджетных обя/EXPORT_SRC_CODE</t>
  </si>
  <si>
    <t>Отчет о принятых бюджетных обя/FORM_CODE</t>
  </si>
  <si>
    <t>228</t>
  </si>
  <si>
    <t>Отчет о принятых бюджетных обя/PARAMS</t>
  </si>
  <si>
    <t xml:space="preserve">RESPPERSONS&amp;=Руководитель=Казова Ритта Хатуевна&amp;&amp;:Главный бухгалтер=Урумова Ирина Владимировна&amp;&amp;:Руководитель планово-финансовой службы=  </t>
  </si>
  <si>
    <t>Отчет о принятых бюджетных обя/ExportView</t>
  </si>
  <si>
    <t/>
  </si>
  <si>
    <t>Отчет о принятых бюджетных обя/REG_DATE</t>
  </si>
  <si>
    <t>Отчет о принятых бюджетных обя/EXPORT_SRC_KIND</t>
  </si>
  <si>
    <t>5</t>
  </si>
  <si>
    <t>Отчет о принятых бюджетных обя/PERIOD</t>
  </si>
  <si>
    <t>за счет заработной платы</t>
  </si>
  <si>
    <t>за счет начислений на оплату труда</t>
  </si>
  <si>
    <t>Другие вопросы в области национальной экономике</t>
  </si>
  <si>
    <t>ФИЗИЧЕСКАЯ КУЛЬТУРА И СПОРТ</t>
  </si>
  <si>
    <t>ПЕНСИОННОЕ ОБЕСПЕЧЕНИЕ</t>
  </si>
  <si>
    <t xml:space="preserve">000 0102 0000000000 121  </t>
  </si>
  <si>
    <t xml:space="preserve">000 0102 0000000000 000 </t>
  </si>
  <si>
    <t xml:space="preserve">000 0102 0000000000 129  </t>
  </si>
  <si>
    <t xml:space="preserve">000 0104 0000000000 121  </t>
  </si>
  <si>
    <t xml:space="preserve">000 0104 0000000000 122  </t>
  </si>
  <si>
    <t xml:space="preserve">000 0104 0000000000 129  </t>
  </si>
  <si>
    <t xml:space="preserve">000 0104 0000000000 244  </t>
  </si>
  <si>
    <t xml:space="preserve">000 0104 0000000000 851  </t>
  </si>
  <si>
    <t xml:space="preserve">000 0111 0000000000 000  </t>
  </si>
  <si>
    <t xml:space="preserve">000 0113 0000000000 000 </t>
  </si>
  <si>
    <t xml:space="preserve">000 0203 0000000000 000 </t>
  </si>
  <si>
    <t xml:space="preserve">000 0111 0000000000 870  </t>
  </si>
  <si>
    <t xml:space="preserve">000 0113 0000000000 853  </t>
  </si>
  <si>
    <t xml:space="preserve">000 0409 0000000000 851  </t>
  </si>
  <si>
    <t xml:space="preserve">000 0409 0000000000 244  </t>
  </si>
  <si>
    <t xml:space="preserve">000 0409 0000000000 000  </t>
  </si>
  <si>
    <t xml:space="preserve">000 0412 0000000000 244  </t>
  </si>
  <si>
    <t xml:space="preserve">000 0412 0000000000 000  </t>
  </si>
  <si>
    <t xml:space="preserve">000 0503 0000000000 000 </t>
  </si>
  <si>
    <t xml:space="preserve">000 0503 0000000000 244  </t>
  </si>
  <si>
    <t xml:space="preserve">000 0801 0000000000 111  </t>
  </si>
  <si>
    <t xml:space="preserve">000 0801 0000000000 119  </t>
  </si>
  <si>
    <t xml:space="preserve">000 0801 0000000000 244  </t>
  </si>
  <si>
    <t xml:space="preserve">000 0801 0000000000 851  </t>
  </si>
  <si>
    <t xml:space="preserve">000 1001 0000000000 000  </t>
  </si>
  <si>
    <t xml:space="preserve">000 1001 0000000000 312  </t>
  </si>
  <si>
    <t xml:space="preserve">000 1003 0000000000 322  </t>
  </si>
  <si>
    <t xml:space="preserve">000 1101 0000000000 000  </t>
  </si>
  <si>
    <t xml:space="preserve">000 1003 0000000000 000  </t>
  </si>
  <si>
    <t xml:space="preserve">000 0801 0000000000 000  </t>
  </si>
  <si>
    <t xml:space="preserve">000 0203 0000000000 121  </t>
  </si>
  <si>
    <t xml:space="preserve">000 0203 0000000000 129  </t>
  </si>
  <si>
    <t>Прочая закупка товаров, работ и услуг для обеспечения государственных (муниципальных) нужд</t>
  </si>
  <si>
    <t>Фонд оплаты труда учреждений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</si>
  <si>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</si>
  <si>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Уплата налога на имущество организаций и земельного налога</t>
  </si>
  <si>
    <t>Уплата иных платежей</t>
  </si>
  <si>
    <t>Резервные средства</t>
  </si>
  <si>
    <t>Иные пенсии, социальные доплаты к пенсиям</t>
  </si>
  <si>
    <t>Субсидии гражданам на приобретение жилья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</si>
  <si>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</si>
  <si>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Иные выплаты персоналу государственных (муниципальных) органов, за исключением фонда оплаты труда</t>
  </si>
  <si>
    <t xml:space="preserve">000 1101 0000000000 244  </t>
  </si>
  <si>
    <t>703</t>
  </si>
  <si>
    <t>Утверждено (доведено) на 2017 год</t>
  </si>
  <si>
    <t xml:space="preserve">000 0104 0000000000 852  </t>
  </si>
  <si>
    <t>Уплата прочих налогов, сборов</t>
  </si>
  <si>
    <t>Бюджет сельского поселения Герменчик Урванского муниципального района Кабардино-Балкарской Республики</t>
  </si>
  <si>
    <t>83640415</t>
  </si>
  <si>
    <t>04294027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</si>
</sst>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"/>
    </font>
    <font>
      <b/>
      <sz val="12"/>
      <name val="Times New Roman"/>
    </font>
    <font>
      <sz val="8.5"/>
      <name val="MS Sans Serif"/>
    </font>
    <font>
      <b/>
      <sz val="8.5"/>
      <name val="MS Sans Serif"/>
    </font>
    <font>
      <sz val="10"/>
      <name val="Arial Cyr"/>
    </font>
    <font>
      <sz val="8.5"/>
      <name val="MS Sans Serif"/>
      <family val="2"/>
      <charset val="204"/>
    </font>
    <font>
      <b/>
      <sz val="8.5"/>
      <name val="MS Sans Serif"/>
      <family val="2"/>
      <charset val="204"/>
    </font>
    <font>
      <sz val="8"/>
      <name val="Arial Cy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2" fillId="0" borderId="0" xfId="0" applyFont="1" applyBorder="1" applyAlignment="1" applyProtection="1">
      <alignment horizontal="left"/>
    </xf>
    <xf numFmtId="0" fontId="2" fillId="0" borderId="0" xfId="0" applyFont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0" fontId="2" fillId="0" borderId="0" xfId="0" applyFont="1" applyBorder="1" applyAlignment="1" applyProtection="1"/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49" fontId="2" fillId="0" borderId="2" xfId="0" applyNumberFormat="1" applyFont="1" applyBorder="1" applyAlignment="1" applyProtection="1">
      <alignment horizontal="center"/>
    </xf>
    <xf numFmtId="49" fontId="2" fillId="0" borderId="3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 vertical="top"/>
    </xf>
    <xf numFmtId="49" fontId="3" fillId="0" borderId="4" xfId="0" applyNumberFormat="1" applyFont="1" applyBorder="1" applyAlignment="1" applyProtection="1">
      <alignment horizontal="center"/>
    </xf>
    <xf numFmtId="49" fontId="3" fillId="0" borderId="3" xfId="0" applyNumberFormat="1" applyFont="1" applyBorder="1" applyAlignment="1" applyProtection="1">
      <alignment horizontal="center"/>
    </xf>
    <xf numFmtId="49" fontId="2" fillId="0" borderId="7" xfId="0" applyNumberFormat="1" applyFont="1" applyBorder="1" applyAlignment="1" applyProtection="1">
      <alignment horizont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 wrapText="1"/>
    </xf>
    <xf numFmtId="0" fontId="2" fillId="0" borderId="10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</xf>
    <xf numFmtId="0" fontId="2" fillId="0" borderId="16" xfId="0" applyFont="1" applyBorder="1" applyAlignment="1" applyProtection="1">
      <alignment horizontal="center" vertical="center"/>
    </xf>
    <xf numFmtId="0" fontId="3" fillId="0" borderId="17" xfId="0" applyFont="1" applyBorder="1" applyAlignment="1" applyProtection="1">
      <alignment wrapText="1"/>
    </xf>
    <xf numFmtId="49" fontId="3" fillId="0" borderId="18" xfId="0" applyNumberFormat="1" applyFont="1" applyBorder="1" applyAlignment="1" applyProtection="1">
      <alignment horizontal="center"/>
    </xf>
    <xf numFmtId="49" fontId="3" fillId="0" borderId="19" xfId="0" applyNumberFormat="1" applyFont="1" applyBorder="1" applyAlignment="1" applyProtection="1">
      <alignment horizontal="center" vertical="center"/>
    </xf>
    <xf numFmtId="0" fontId="2" fillId="0" borderId="17" xfId="0" applyFont="1" applyBorder="1" applyAlignment="1" applyProtection="1">
      <alignment wrapText="1"/>
    </xf>
    <xf numFmtId="49" fontId="2" fillId="0" borderId="20" xfId="0" applyNumberFormat="1" applyFont="1" applyBorder="1" applyAlignment="1" applyProtection="1">
      <alignment horizontal="center"/>
    </xf>
    <xf numFmtId="49" fontId="2" fillId="0" borderId="20" xfId="0" applyNumberFormat="1" applyFont="1" applyBorder="1" applyAlignment="1" applyProtection="1">
      <alignment horizontal="center" vertical="center"/>
    </xf>
    <xf numFmtId="2" fontId="2" fillId="0" borderId="20" xfId="0" applyNumberFormat="1" applyFont="1" applyBorder="1" applyAlignment="1" applyProtection="1">
      <alignment horizontal="right" vertical="center"/>
    </xf>
    <xf numFmtId="2" fontId="2" fillId="0" borderId="14" xfId="0" applyNumberFormat="1" applyFont="1" applyBorder="1" applyAlignment="1" applyProtection="1">
      <alignment horizontal="right" vertical="center"/>
    </xf>
    <xf numFmtId="0" fontId="3" fillId="0" borderId="8" xfId="0" applyFont="1" applyBorder="1" applyAlignment="1" applyProtection="1">
      <alignment wrapText="1"/>
    </xf>
    <xf numFmtId="49" fontId="3" fillId="0" borderId="21" xfId="0" applyNumberFormat="1" applyFont="1" applyBorder="1" applyAlignment="1" applyProtection="1">
      <alignment horizontal="center"/>
    </xf>
    <xf numFmtId="49" fontId="3" fillId="0" borderId="9" xfId="0" applyNumberFormat="1" applyFont="1" applyBorder="1" applyAlignment="1" applyProtection="1">
      <alignment horizontal="center" vertical="center"/>
    </xf>
    <xf numFmtId="2" fontId="3" fillId="0" borderId="9" xfId="0" applyNumberFormat="1" applyFont="1" applyBorder="1" applyAlignment="1" applyProtection="1">
      <alignment horizontal="right" vertical="center"/>
    </xf>
    <xf numFmtId="2" fontId="3" fillId="0" borderId="15" xfId="0" applyNumberFormat="1" applyFont="1" applyBorder="1" applyAlignment="1" applyProtection="1">
      <alignment horizontal="right" vertical="center"/>
    </xf>
    <xf numFmtId="0" fontId="3" fillId="0" borderId="22" xfId="0" applyFont="1" applyBorder="1" applyAlignment="1" applyProtection="1">
      <alignment horizontal="left" wrapText="1"/>
    </xf>
    <xf numFmtId="49" fontId="3" fillId="0" borderId="23" xfId="0" applyNumberFormat="1" applyFont="1" applyBorder="1" applyAlignment="1" applyProtection="1">
      <alignment horizontal="center"/>
    </xf>
    <xf numFmtId="49" fontId="3" fillId="0" borderId="24" xfId="0" applyNumberFormat="1" applyFont="1" applyBorder="1" applyAlignment="1" applyProtection="1">
      <alignment horizontal="center" vertical="center"/>
    </xf>
    <xf numFmtId="2" fontId="3" fillId="0" borderId="24" xfId="0" applyNumberFormat="1" applyFont="1" applyBorder="1" applyAlignment="1" applyProtection="1">
      <alignment horizontal="right" vertical="center" wrapText="1"/>
    </xf>
    <xf numFmtId="0" fontId="2" fillId="0" borderId="22" xfId="0" applyFont="1" applyBorder="1" applyAlignment="1" applyProtection="1">
      <alignment horizontal="left" wrapText="1" indent="1"/>
    </xf>
    <xf numFmtId="49" fontId="2" fillId="0" borderId="25" xfId="0" applyNumberFormat="1" applyFont="1" applyBorder="1" applyAlignment="1" applyProtection="1">
      <alignment horizontal="center"/>
    </xf>
    <xf numFmtId="2" fontId="2" fillId="0" borderId="12" xfId="0" applyNumberFormat="1" applyFont="1" applyBorder="1" applyAlignment="1" applyProtection="1">
      <alignment horizontal="right" vertical="center"/>
    </xf>
    <xf numFmtId="2" fontId="2" fillId="0" borderId="1" xfId="0" applyNumberFormat="1" applyFont="1" applyBorder="1" applyAlignment="1" applyProtection="1">
      <alignment horizontal="right" vertical="center"/>
    </xf>
    <xf numFmtId="0" fontId="3" fillId="2" borderId="26" xfId="0" applyFont="1" applyFill="1" applyBorder="1" applyAlignment="1" applyProtection="1">
      <alignment horizontal="left" wrapText="1"/>
    </xf>
    <xf numFmtId="49" fontId="3" fillId="2" borderId="27" xfId="0" applyNumberFormat="1" applyFont="1" applyFill="1" applyBorder="1" applyAlignment="1" applyProtection="1">
      <alignment horizontal="center"/>
    </xf>
    <xf numFmtId="2" fontId="3" fillId="2" borderId="27" xfId="0" applyNumberFormat="1" applyFont="1" applyFill="1" applyBorder="1" applyAlignment="1" applyProtection="1">
      <alignment horizontal="right" wrapText="1"/>
    </xf>
    <xf numFmtId="2" fontId="3" fillId="2" borderId="28" xfId="0" applyNumberFormat="1" applyFont="1" applyFill="1" applyBorder="1" applyAlignment="1" applyProtection="1">
      <alignment horizontal="right" wrapText="1"/>
    </xf>
    <xf numFmtId="0" fontId="2" fillId="2" borderId="29" xfId="0" applyFont="1" applyFill="1" applyBorder="1" applyAlignment="1" applyProtection="1">
      <alignment horizontal="left" wrapText="1"/>
    </xf>
    <xf numFmtId="49" fontId="3" fillId="2" borderId="15" xfId="0" applyNumberFormat="1" applyFont="1" applyFill="1" applyBorder="1" applyAlignment="1" applyProtection="1">
      <alignment horizontal="center"/>
    </xf>
    <xf numFmtId="49" fontId="3" fillId="2" borderId="15" xfId="0" applyNumberFormat="1" applyFont="1" applyFill="1" applyBorder="1" applyAlignment="1" applyProtection="1">
      <alignment horizontal="center" vertical="center"/>
    </xf>
    <xf numFmtId="2" fontId="3" fillId="2" borderId="15" xfId="0" applyNumberFormat="1" applyFont="1" applyFill="1" applyBorder="1" applyAlignment="1" applyProtection="1">
      <alignment horizontal="right" vertical="center" wrapText="1"/>
    </xf>
    <xf numFmtId="2" fontId="3" fillId="2" borderId="17" xfId="0" applyNumberFormat="1" applyFont="1" applyFill="1" applyBorder="1" applyAlignment="1" applyProtection="1">
      <alignment horizontal="right" vertical="center" wrapText="1"/>
    </xf>
    <xf numFmtId="0" fontId="2" fillId="2" borderId="30" xfId="0" applyFont="1" applyFill="1" applyBorder="1" applyAlignment="1" applyProtection="1">
      <alignment horizontal="left" wrapText="1" indent="2"/>
    </xf>
    <xf numFmtId="49" fontId="2" fillId="2" borderId="21" xfId="0" applyNumberFormat="1" applyFont="1" applyFill="1" applyBorder="1" applyAlignment="1" applyProtection="1">
      <alignment horizontal="center"/>
    </xf>
    <xf numFmtId="49" fontId="2" fillId="2" borderId="9" xfId="0" applyNumberFormat="1" applyFont="1" applyFill="1" applyBorder="1" applyAlignment="1" applyProtection="1">
      <alignment horizontal="center" vertical="center"/>
    </xf>
    <xf numFmtId="2" fontId="2" fillId="2" borderId="9" xfId="0" applyNumberFormat="1" applyFont="1" applyFill="1" applyBorder="1" applyAlignment="1" applyProtection="1">
      <alignment horizontal="right" vertical="center"/>
    </xf>
    <xf numFmtId="2" fontId="2" fillId="2" borderId="15" xfId="0" applyNumberFormat="1" applyFont="1" applyFill="1" applyBorder="1" applyAlignment="1" applyProtection="1">
      <alignment horizontal="right" vertical="center"/>
    </xf>
    <xf numFmtId="2" fontId="2" fillId="2" borderId="17" xfId="0" applyNumberFormat="1" applyFont="1" applyFill="1" applyBorder="1" applyAlignment="1" applyProtection="1">
      <alignment horizontal="right" vertical="center"/>
    </xf>
    <xf numFmtId="0" fontId="2" fillId="2" borderId="31" xfId="0" applyFont="1" applyFill="1" applyBorder="1" applyAlignment="1" applyProtection="1">
      <alignment horizontal="left" wrapText="1" indent="2"/>
    </xf>
    <xf numFmtId="49" fontId="2" fillId="2" borderId="25" xfId="0" applyNumberFormat="1" applyFont="1" applyFill="1" applyBorder="1" applyAlignment="1" applyProtection="1">
      <alignment horizontal="center"/>
    </xf>
    <xf numFmtId="49" fontId="2" fillId="2" borderId="12" xfId="0" applyNumberFormat="1" applyFont="1" applyFill="1" applyBorder="1" applyAlignment="1" applyProtection="1">
      <alignment horizontal="center" vertical="center"/>
    </xf>
    <xf numFmtId="2" fontId="2" fillId="2" borderId="12" xfId="0" applyNumberFormat="1" applyFont="1" applyFill="1" applyBorder="1" applyAlignment="1" applyProtection="1">
      <alignment horizontal="right" vertical="center"/>
    </xf>
    <xf numFmtId="2" fontId="2" fillId="2" borderId="1" xfId="0" applyNumberFormat="1" applyFont="1" applyFill="1" applyBorder="1" applyAlignment="1" applyProtection="1">
      <alignment horizontal="right" vertical="center"/>
    </xf>
    <xf numFmtId="2" fontId="2" fillId="2" borderId="22" xfId="0" applyNumberFormat="1" applyFont="1" applyFill="1" applyBorder="1" applyAlignment="1" applyProtection="1">
      <alignment horizontal="right" vertical="center"/>
    </xf>
    <xf numFmtId="0" fontId="2" fillId="2" borderId="32" xfId="0" applyFont="1" applyFill="1" applyBorder="1" applyAlignment="1" applyProtection="1">
      <alignment horizontal="left" wrapText="1" indent="2"/>
    </xf>
    <xf numFmtId="0" fontId="3" fillId="2" borderId="33" xfId="0" applyFont="1" applyFill="1" applyBorder="1" applyAlignment="1" applyProtection="1">
      <alignment wrapText="1"/>
    </xf>
    <xf numFmtId="49" fontId="3" fillId="2" borderId="34" xfId="0" applyNumberFormat="1" applyFont="1" applyFill="1" applyBorder="1" applyAlignment="1" applyProtection="1">
      <alignment horizontal="center"/>
    </xf>
    <xf numFmtId="49" fontId="3" fillId="2" borderId="35" xfId="0" applyNumberFormat="1" applyFont="1" applyFill="1" applyBorder="1" applyAlignment="1" applyProtection="1">
      <alignment horizontal="center" vertical="center"/>
    </xf>
    <xf numFmtId="2" fontId="3" fillId="2" borderId="35" xfId="0" applyNumberFormat="1" applyFont="1" applyFill="1" applyBorder="1" applyAlignment="1" applyProtection="1">
      <alignment horizontal="right" vertical="center"/>
    </xf>
    <xf numFmtId="2" fontId="3" fillId="2" borderId="36" xfId="0" applyNumberFormat="1" applyFont="1" applyFill="1" applyBorder="1" applyAlignment="1" applyProtection="1">
      <alignment horizontal="right" vertical="center"/>
    </xf>
    <xf numFmtId="0" fontId="2" fillId="0" borderId="11" xfId="0" applyFont="1" applyBorder="1" applyAlignment="1" applyProtection="1">
      <alignment wrapText="1"/>
    </xf>
    <xf numFmtId="49" fontId="2" fillId="0" borderId="11" xfId="0" applyNumberFormat="1" applyFont="1" applyBorder="1" applyAlignment="1" applyProtection="1">
      <alignment horizontal="center"/>
    </xf>
    <xf numFmtId="49" fontId="2" fillId="0" borderId="11" xfId="0" applyNumberFormat="1" applyFont="1" applyBorder="1" applyAlignment="1" applyProtection="1">
      <alignment horizontal="center" vertical="center"/>
    </xf>
    <xf numFmtId="2" fontId="2" fillId="0" borderId="11" xfId="0" applyNumberFormat="1" applyFont="1" applyBorder="1" applyAlignment="1" applyProtection="1">
      <alignment horizontal="right" vertical="center"/>
    </xf>
    <xf numFmtId="0" fontId="2" fillId="0" borderId="0" xfId="0" applyFont="1" applyBorder="1" applyAlignment="1" applyProtection="1">
      <alignment horizontal="left" wrapText="1" indent="2"/>
    </xf>
    <xf numFmtId="49" fontId="2" fillId="0" borderId="0" xfId="0" applyNumberFormat="1" applyFont="1" applyBorder="1" applyAlignment="1" applyProtection="1">
      <alignment horizontal="center"/>
    </xf>
    <xf numFmtId="0" fontId="5" fillId="0" borderId="8" xfId="0" applyFont="1" applyBorder="1" applyAlignment="1" applyProtection="1">
      <alignment wrapText="1"/>
    </xf>
    <xf numFmtId="49" fontId="5" fillId="0" borderId="21" xfId="0" applyNumberFormat="1" applyFont="1" applyBorder="1" applyAlignment="1" applyProtection="1">
      <alignment horizontal="center"/>
    </xf>
    <xf numFmtId="49" fontId="5" fillId="0" borderId="9" xfId="0" applyNumberFormat="1" applyFont="1" applyBorder="1" applyAlignment="1" applyProtection="1">
      <alignment horizontal="center" vertical="center"/>
    </xf>
    <xf numFmtId="2" fontId="5" fillId="0" borderId="9" xfId="0" applyNumberFormat="1" applyFont="1" applyBorder="1" applyAlignment="1" applyProtection="1">
      <alignment horizontal="right" vertical="center"/>
    </xf>
    <xf numFmtId="2" fontId="5" fillId="0" borderId="15" xfId="0" applyNumberFormat="1" applyFont="1" applyBorder="1" applyAlignment="1" applyProtection="1">
      <alignment horizontal="right" vertical="center"/>
    </xf>
    <xf numFmtId="49" fontId="6" fillId="0" borderId="9" xfId="0" applyNumberFormat="1" applyFont="1" applyBorder="1" applyAlignment="1" applyProtection="1">
      <alignment horizontal="center" vertical="center"/>
    </xf>
    <xf numFmtId="2" fontId="6" fillId="0" borderId="9" xfId="0" applyNumberFormat="1" applyFont="1" applyBorder="1" applyAlignment="1" applyProtection="1">
      <alignment horizontal="right" vertical="center"/>
    </xf>
    <xf numFmtId="2" fontId="6" fillId="0" borderId="15" xfId="0" applyNumberFormat="1" applyFont="1" applyBorder="1" applyAlignment="1" applyProtection="1">
      <alignment horizontal="right" vertical="center"/>
    </xf>
    <xf numFmtId="2" fontId="5" fillId="0" borderId="19" xfId="0" applyNumberFormat="1" applyFont="1" applyBorder="1" applyAlignment="1" applyProtection="1">
      <alignment horizontal="right" vertical="center" wrapText="1"/>
    </xf>
    <xf numFmtId="2" fontId="5" fillId="0" borderId="27" xfId="0" applyNumberFormat="1" applyFont="1" applyBorder="1" applyAlignment="1" applyProtection="1">
      <alignment horizontal="right" vertical="center" wrapText="1"/>
    </xf>
    <xf numFmtId="2" fontId="5" fillId="0" borderId="39" xfId="0" applyNumberFormat="1" applyFont="1" applyBorder="1" applyAlignment="1" applyProtection="1">
      <alignment horizontal="right" vertical="center" wrapText="1"/>
    </xf>
    <xf numFmtId="2" fontId="6" fillId="0" borderId="19" xfId="0" applyNumberFormat="1" applyFont="1" applyBorder="1" applyAlignment="1" applyProtection="1">
      <alignment horizontal="right" vertical="center" wrapText="1"/>
    </xf>
    <xf numFmtId="0" fontId="6" fillId="0" borderId="8" xfId="0" applyFont="1" applyBorder="1" applyAlignment="1" applyProtection="1">
      <alignment wrapText="1"/>
    </xf>
    <xf numFmtId="0" fontId="6" fillId="0" borderId="17" xfId="0" applyFont="1" applyBorder="1" applyAlignment="1" applyProtection="1">
      <alignment wrapText="1"/>
    </xf>
    <xf numFmtId="2" fontId="5" fillId="0" borderId="20" xfId="0" applyNumberFormat="1" applyFont="1" applyBorder="1" applyAlignment="1" applyProtection="1">
      <alignment horizontal="right" vertical="center"/>
    </xf>
    <xf numFmtId="2" fontId="5" fillId="0" borderId="14" xfId="0" applyNumberFormat="1" applyFont="1" applyBorder="1" applyAlignment="1" applyProtection="1">
      <alignment horizontal="right" vertical="center"/>
    </xf>
    <xf numFmtId="2" fontId="5" fillId="0" borderId="14" xfId="0" applyNumberFormat="1" applyFont="1" applyBorder="1" applyAlignment="1" applyProtection="1">
      <alignment horizontal="right" vertical="center" wrapText="1"/>
    </xf>
    <xf numFmtId="2" fontId="5" fillId="0" borderId="20" xfId="0" applyNumberFormat="1" applyFont="1" applyBorder="1" applyAlignment="1" applyProtection="1">
      <alignment horizontal="right" vertical="center" wrapText="1"/>
    </xf>
    <xf numFmtId="2" fontId="6" fillId="0" borderId="20" xfId="0" applyNumberFormat="1" applyFont="1" applyBorder="1" applyAlignment="1" applyProtection="1">
      <alignment horizontal="right" vertical="center"/>
    </xf>
    <xf numFmtId="2" fontId="3" fillId="0" borderId="19" xfId="0" applyNumberFormat="1" applyFont="1" applyBorder="1" applyAlignment="1" applyProtection="1">
      <alignment horizontal="right" vertical="top" wrapText="1"/>
    </xf>
    <xf numFmtId="2" fontId="2" fillId="0" borderId="20" xfId="0" applyNumberFormat="1" applyFont="1" applyBorder="1" applyAlignment="1" applyProtection="1">
      <alignment horizontal="right" vertical="top"/>
    </xf>
    <xf numFmtId="2" fontId="2" fillId="0" borderId="14" xfId="0" applyNumberFormat="1" applyFont="1" applyBorder="1" applyAlignment="1" applyProtection="1">
      <alignment horizontal="right" vertical="top"/>
    </xf>
    <xf numFmtId="49" fontId="5" fillId="0" borderId="3" xfId="0" applyNumberFormat="1" applyFont="1" applyBorder="1" applyAlignment="1" applyProtection="1">
      <alignment horizontal="center"/>
    </xf>
    <xf numFmtId="49" fontId="7" fillId="0" borderId="40" xfId="0" applyNumberFormat="1" applyFont="1" applyBorder="1" applyAlignment="1" applyProtection="1">
      <alignment horizontal="left" vertical="center" wrapText="1"/>
    </xf>
    <xf numFmtId="2" fontId="3" fillId="0" borderId="37" xfId="0" applyNumberFormat="1" applyFont="1" applyBorder="1" applyAlignment="1" applyProtection="1">
      <alignment horizontal="center" vertical="top" wrapText="1"/>
    </xf>
    <xf numFmtId="2" fontId="3" fillId="0" borderId="38" xfId="0" applyNumberFormat="1" applyFont="1" applyBorder="1" applyAlignment="1" applyProtection="1">
      <alignment horizontal="center" vertical="top" wrapText="1"/>
    </xf>
    <xf numFmtId="0" fontId="2" fillId="0" borderId="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0" fontId="2" fillId="0" borderId="10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2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3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0" fontId="2" fillId="0" borderId="13" xfId="0" applyFont="1" applyBorder="1" applyAlignment="1" applyProtection="1">
      <alignment horizontal="center" vertical="center" wrapText="1"/>
    </xf>
    <xf numFmtId="0" fontId="5" fillId="0" borderId="8" xfId="0" applyFont="1" applyBorder="1" applyAlignment="1" applyProtection="1">
      <alignment horizontal="center" wrapText="1"/>
    </xf>
    <xf numFmtId="0" fontId="2" fillId="0" borderId="9" xfId="0" applyFont="1" applyBorder="1" applyAlignment="1" applyProtection="1">
      <alignment horizontal="center" wrapText="1"/>
    </xf>
    <xf numFmtId="0" fontId="4" fillId="0" borderId="14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4" fillId="0" borderId="9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top" wrapText="1"/>
    </xf>
    <xf numFmtId="0" fontId="2" fillId="0" borderId="0" xfId="0" applyFont="1" applyBorder="1" applyAlignment="1" applyProtection="1">
      <alignment horizontal="center"/>
    </xf>
    <xf numFmtId="49" fontId="2" fillId="0" borderId="0" xfId="0" applyNumberFormat="1" applyFont="1" applyBorder="1" applyAlignment="1" applyProtection="1">
      <alignment horizontal="left" wrapText="1"/>
    </xf>
    <xf numFmtId="49" fontId="2" fillId="0" borderId="5" xfId="0" applyNumberFormat="1" applyFont="1" applyBorder="1" applyAlignment="1" applyProtection="1">
      <alignment horizontal="left" wrapText="1"/>
    </xf>
    <xf numFmtId="0" fontId="1" fillId="0" borderId="0" xfId="0" applyFont="1" applyBorder="1" applyAlignment="1" applyProtection="1">
      <alignment horizontal="center"/>
    </xf>
    <xf numFmtId="49" fontId="5" fillId="0" borderId="6" xfId="0" applyNumberFormat="1" applyFont="1" applyBorder="1" applyAlignment="1" applyProtection="1">
      <alignment horizontal="left"/>
    </xf>
    <xf numFmtId="49" fontId="2" fillId="0" borderId="6" xfId="0" applyNumberFormat="1" applyFont="1" applyBorder="1" applyAlignment="1" applyProtection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62</xdr:row>
      <xdr:rowOff>190500</xdr:rowOff>
    </xdr:from>
    <xdr:to>
      <xdr:col>3</xdr:col>
      <xdr:colOff>685800</xdr:colOff>
      <xdr:row>65</xdr:row>
      <xdr:rowOff>133350</xdr:rowOff>
    </xdr:to>
    <xdr:grpSp>
      <xdr:nvGrpSpPr>
        <xdr:cNvPr id="1025" name="Group 1"/>
        <xdr:cNvGrpSpPr>
          <a:grpSpLocks/>
        </xdr:cNvGrpSpPr>
      </xdr:nvGrpSpPr>
      <xdr:grpSpPr bwMode="auto">
        <a:xfrm>
          <a:off x="0" y="15240000"/>
          <a:ext cx="5895975" cy="400050"/>
          <a:chOff x="0" y="0"/>
          <a:chExt cx="1023" cy="255"/>
        </a:xfrm>
      </xdr:grpSpPr>
      <xdr:sp macro="" textlink="">
        <xdr:nvSpPr>
          <xdr:cNvPr id="1026" name="Text Box 2"/>
          <xdr:cNvSpPr txBox="1">
            <a:spLocks noChangeArrowheads="1"/>
          </xdr:cNvSpPr>
        </xdr:nvSpPr>
        <xdr:spPr bwMode="auto">
          <a:xfrm>
            <a:off x="1" y="1"/>
            <a:ext cx="36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1027" name="Text Box 3"/>
          <xdr:cNvSpPr txBox="1">
            <a:spLocks noChangeArrowheads="1"/>
          </xdr:cNvSpPr>
        </xdr:nvSpPr>
        <xdr:spPr bwMode="auto">
          <a:xfrm>
            <a:off x="428" y="1"/>
            <a:ext cx="174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</xdr:sp>
      <xdr:sp macro="" textlink="">
        <xdr:nvSpPr>
          <xdr:cNvPr id="1028" name="Text Box 4"/>
          <xdr:cNvSpPr txBox="1">
            <a:spLocks noChangeArrowheads="1"/>
          </xdr:cNvSpPr>
        </xdr:nvSpPr>
        <xdr:spPr bwMode="auto">
          <a:xfrm>
            <a:off x="428" y="94"/>
            <a:ext cx="174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1029" name="Line 5"/>
          <xdr:cNvSpPr>
            <a:spLocks noChangeShapeType="1"/>
          </xdr:cNvSpPr>
        </xdr:nvSpPr>
        <xdr:spPr bwMode="auto">
          <a:xfrm>
            <a:off x="428" y="94"/>
            <a:ext cx="174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1030" name="Text Box 6"/>
          <xdr:cNvSpPr txBox="1">
            <a:spLocks noChangeArrowheads="1"/>
          </xdr:cNvSpPr>
        </xdr:nvSpPr>
        <xdr:spPr bwMode="auto">
          <a:xfrm>
            <a:off x="662" y="1"/>
            <a:ext cx="36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Молов А.М.</a:t>
            </a:r>
          </a:p>
        </xdr:txBody>
      </xdr:sp>
      <xdr:sp macro="" textlink="">
        <xdr:nvSpPr>
          <xdr:cNvPr id="1031" name="Text Box 7"/>
          <xdr:cNvSpPr txBox="1">
            <a:spLocks noChangeArrowheads="1"/>
          </xdr:cNvSpPr>
        </xdr:nvSpPr>
        <xdr:spPr bwMode="auto">
          <a:xfrm>
            <a:off x="662" y="94"/>
            <a:ext cx="36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1032" name="Line 8"/>
          <xdr:cNvSpPr>
            <a:spLocks noChangeShapeType="1"/>
          </xdr:cNvSpPr>
        </xdr:nvSpPr>
        <xdr:spPr bwMode="auto">
          <a:xfrm>
            <a:off x="662" y="94"/>
            <a:ext cx="367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</xdr:grpSp>
    <xdr:clientData/>
  </xdr:twoCellAnchor>
  <xdr:twoCellAnchor>
    <xdr:from>
      <xdr:col>0</xdr:col>
      <xdr:colOff>0</xdr:colOff>
      <xdr:row>66</xdr:row>
      <xdr:rowOff>190500</xdr:rowOff>
    </xdr:from>
    <xdr:to>
      <xdr:col>3</xdr:col>
      <xdr:colOff>685800</xdr:colOff>
      <xdr:row>69</xdr:row>
      <xdr:rowOff>133350</xdr:rowOff>
    </xdr:to>
    <xdr:grpSp>
      <xdr:nvGrpSpPr>
        <xdr:cNvPr id="1033" name="Group 9"/>
        <xdr:cNvGrpSpPr>
          <a:grpSpLocks/>
        </xdr:cNvGrpSpPr>
      </xdr:nvGrpSpPr>
      <xdr:grpSpPr bwMode="auto">
        <a:xfrm>
          <a:off x="0" y="15773400"/>
          <a:ext cx="5895975" cy="400050"/>
          <a:chOff x="0" y="0"/>
          <a:chExt cx="1023" cy="255"/>
        </a:xfrm>
      </xdr:grpSpPr>
      <xdr:sp macro="" textlink="">
        <xdr:nvSpPr>
          <xdr:cNvPr id="1034" name="Text Box 10"/>
          <xdr:cNvSpPr txBox="1">
            <a:spLocks noChangeArrowheads="1"/>
          </xdr:cNvSpPr>
        </xdr:nvSpPr>
        <xdr:spPr bwMode="auto">
          <a:xfrm>
            <a:off x="1" y="1"/>
            <a:ext cx="36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1035" name="Text Box 11"/>
          <xdr:cNvSpPr txBox="1">
            <a:spLocks noChangeArrowheads="1"/>
          </xdr:cNvSpPr>
        </xdr:nvSpPr>
        <xdr:spPr bwMode="auto">
          <a:xfrm>
            <a:off x="428" y="1"/>
            <a:ext cx="174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</xdr:sp>
      <xdr:sp macro="" textlink="">
        <xdr:nvSpPr>
          <xdr:cNvPr id="1036" name="Text Box 12"/>
          <xdr:cNvSpPr txBox="1">
            <a:spLocks noChangeArrowheads="1"/>
          </xdr:cNvSpPr>
        </xdr:nvSpPr>
        <xdr:spPr bwMode="auto">
          <a:xfrm>
            <a:off x="428" y="94"/>
            <a:ext cx="174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1037" name="Line 13"/>
          <xdr:cNvSpPr>
            <a:spLocks noChangeShapeType="1"/>
          </xdr:cNvSpPr>
        </xdr:nvSpPr>
        <xdr:spPr bwMode="auto">
          <a:xfrm>
            <a:off x="428" y="94"/>
            <a:ext cx="174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1038" name="Text Box 14"/>
          <xdr:cNvSpPr txBox="1">
            <a:spLocks noChangeArrowheads="1"/>
          </xdr:cNvSpPr>
        </xdr:nvSpPr>
        <xdr:spPr bwMode="auto">
          <a:xfrm>
            <a:off x="662" y="1"/>
            <a:ext cx="36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Касмоков А.С.</a:t>
            </a:r>
          </a:p>
        </xdr:txBody>
      </xdr:sp>
      <xdr:sp macro="" textlink="">
        <xdr:nvSpPr>
          <xdr:cNvPr id="1039" name="Text Box 15"/>
          <xdr:cNvSpPr txBox="1">
            <a:spLocks noChangeArrowheads="1"/>
          </xdr:cNvSpPr>
        </xdr:nvSpPr>
        <xdr:spPr bwMode="auto">
          <a:xfrm>
            <a:off x="662" y="94"/>
            <a:ext cx="36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1040" name="Line 16"/>
          <xdr:cNvSpPr>
            <a:spLocks noChangeShapeType="1"/>
          </xdr:cNvSpPr>
        </xdr:nvSpPr>
        <xdr:spPr bwMode="auto">
          <a:xfrm>
            <a:off x="662" y="94"/>
            <a:ext cx="367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</xdr:grpSp>
    <xdr:clientData/>
  </xdr:twoCellAnchor>
  <xdr:twoCellAnchor>
    <xdr:from>
      <xdr:col>0</xdr:col>
      <xdr:colOff>0</xdr:colOff>
      <xdr:row>70</xdr:row>
      <xdr:rowOff>190500</xdr:rowOff>
    </xdr:from>
    <xdr:to>
      <xdr:col>3</xdr:col>
      <xdr:colOff>685800</xdr:colOff>
      <xdr:row>74</xdr:row>
      <xdr:rowOff>133350</xdr:rowOff>
    </xdr:to>
    <xdr:grpSp>
      <xdr:nvGrpSpPr>
        <xdr:cNvPr id="1041" name="Group 17"/>
        <xdr:cNvGrpSpPr>
          <a:grpSpLocks/>
        </xdr:cNvGrpSpPr>
      </xdr:nvGrpSpPr>
      <xdr:grpSpPr bwMode="auto">
        <a:xfrm>
          <a:off x="0" y="16306800"/>
          <a:ext cx="5895975" cy="533400"/>
          <a:chOff x="0" y="0"/>
          <a:chExt cx="1023" cy="255"/>
        </a:xfrm>
      </xdr:grpSpPr>
      <xdr:sp macro="" textlink="">
        <xdr:nvSpPr>
          <xdr:cNvPr id="1042" name="Text Box 18"/>
          <xdr:cNvSpPr txBox="1">
            <a:spLocks noChangeArrowheads="1"/>
          </xdr:cNvSpPr>
        </xdr:nvSpPr>
        <xdr:spPr bwMode="auto">
          <a:xfrm>
            <a:off x="1" y="1"/>
            <a:ext cx="367" cy="137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Руководитель планово-финансовой службы</a:t>
            </a:r>
          </a:p>
        </xdr:txBody>
      </xdr:sp>
      <xdr:sp macro="" textlink="">
        <xdr:nvSpPr>
          <xdr:cNvPr id="1043" name="Text Box 19"/>
          <xdr:cNvSpPr txBox="1">
            <a:spLocks noChangeArrowheads="1"/>
          </xdr:cNvSpPr>
        </xdr:nvSpPr>
        <xdr:spPr bwMode="auto">
          <a:xfrm>
            <a:off x="428" y="1"/>
            <a:ext cx="174" cy="137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</xdr:sp>
      <xdr:sp macro="" textlink="">
        <xdr:nvSpPr>
          <xdr:cNvPr id="1044" name="Text Box 20"/>
          <xdr:cNvSpPr txBox="1">
            <a:spLocks noChangeArrowheads="1"/>
          </xdr:cNvSpPr>
        </xdr:nvSpPr>
        <xdr:spPr bwMode="auto">
          <a:xfrm>
            <a:off x="428" y="139"/>
            <a:ext cx="174" cy="66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1045" name="Line 21"/>
          <xdr:cNvSpPr>
            <a:spLocks noChangeShapeType="1"/>
          </xdr:cNvSpPr>
        </xdr:nvSpPr>
        <xdr:spPr bwMode="auto">
          <a:xfrm>
            <a:off x="428" y="139"/>
            <a:ext cx="174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1046" name="Text Box 22"/>
          <xdr:cNvSpPr txBox="1">
            <a:spLocks noChangeArrowheads="1"/>
          </xdr:cNvSpPr>
        </xdr:nvSpPr>
        <xdr:spPr bwMode="auto">
          <a:xfrm>
            <a:off x="662" y="1"/>
            <a:ext cx="367" cy="137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</xdr:sp>
      <xdr:sp macro="" textlink="">
        <xdr:nvSpPr>
          <xdr:cNvPr id="1047" name="Text Box 23"/>
          <xdr:cNvSpPr txBox="1">
            <a:spLocks noChangeArrowheads="1"/>
          </xdr:cNvSpPr>
        </xdr:nvSpPr>
        <xdr:spPr bwMode="auto">
          <a:xfrm>
            <a:off x="662" y="139"/>
            <a:ext cx="367" cy="66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1048" name="Line 24"/>
          <xdr:cNvSpPr>
            <a:spLocks noChangeShapeType="1"/>
          </xdr:cNvSpPr>
        </xdr:nvSpPr>
        <xdr:spPr bwMode="auto">
          <a:xfrm>
            <a:off x="662" y="139"/>
            <a:ext cx="367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2"/>
  <sheetViews>
    <sheetView showGridLines="0" tabSelected="1" workbookViewId="0">
      <selection activeCell="J9" sqref="J9"/>
    </sheetView>
  </sheetViews>
  <sheetFormatPr defaultRowHeight="10.5" customHeight="1" x14ac:dyDescent="0.2"/>
  <cols>
    <col min="1" max="1" width="45.5703125" customWidth="1"/>
    <col min="2" max="2" width="5.7109375" customWidth="1"/>
    <col min="3" max="3" width="26.85546875" customWidth="1"/>
    <col min="4" max="7" width="15.7109375" customWidth="1"/>
    <col min="8" max="8" width="17.85546875" customWidth="1"/>
    <col min="9" max="12" width="15.7109375" customWidth="1"/>
  </cols>
  <sheetData>
    <row r="1" spans="1:12" ht="19.149999999999999" customHeight="1" x14ac:dyDescent="0.25">
      <c r="A1" s="119" t="s">
        <v>0</v>
      </c>
      <c r="B1" s="119"/>
      <c r="C1" s="119"/>
      <c r="D1" s="119"/>
      <c r="E1" s="119"/>
      <c r="F1" s="119"/>
      <c r="G1" s="119"/>
      <c r="H1" s="119"/>
      <c r="I1" s="119"/>
      <c r="J1" s="1"/>
      <c r="K1" s="116"/>
      <c r="L1" s="116"/>
    </row>
    <row r="2" spans="1:12" ht="19.149999999999999" customHeight="1" x14ac:dyDescent="0.25">
      <c r="A2" s="119" t="s">
        <v>1</v>
      </c>
      <c r="B2" s="119"/>
      <c r="C2" s="119" t="s">
        <v>2</v>
      </c>
      <c r="D2" s="119"/>
      <c r="E2" s="119"/>
      <c r="F2" s="119"/>
      <c r="G2" s="119"/>
      <c r="H2" s="119"/>
      <c r="I2" s="119"/>
      <c r="J2" s="3"/>
      <c r="K2" s="4"/>
      <c r="L2" s="5" t="s">
        <v>3</v>
      </c>
    </row>
    <row r="3" spans="1:12" ht="12.75" x14ac:dyDescent="0.2">
      <c r="A3" s="4"/>
      <c r="B3" s="4"/>
      <c r="C3" s="6"/>
      <c r="D3" s="6"/>
      <c r="E3" s="4"/>
      <c r="F3" s="4"/>
      <c r="G3" s="4"/>
      <c r="H3" s="4"/>
      <c r="I3" s="4"/>
      <c r="J3" s="4"/>
      <c r="K3" s="7" t="s">
        <v>4</v>
      </c>
      <c r="L3" s="8" t="s">
        <v>5</v>
      </c>
    </row>
    <row r="4" spans="1:12" ht="12.75" x14ac:dyDescent="0.2">
      <c r="A4" s="4"/>
      <c r="B4" s="4"/>
      <c r="C4" s="4"/>
      <c r="D4" s="4" t="s">
        <v>16</v>
      </c>
      <c r="E4" s="4"/>
      <c r="F4" s="4"/>
      <c r="G4" s="4"/>
      <c r="H4" s="4"/>
      <c r="I4" s="4"/>
      <c r="J4" s="4"/>
      <c r="K4" s="7" t="s">
        <v>6</v>
      </c>
      <c r="L4" s="9" t="s">
        <v>17</v>
      </c>
    </row>
    <row r="5" spans="1:12" ht="13.5" customHeight="1" x14ac:dyDescent="0.2">
      <c r="A5" s="10" t="s">
        <v>7</v>
      </c>
      <c r="B5" s="4"/>
      <c r="C5" s="4"/>
      <c r="D5" s="117" t="s">
        <v>18</v>
      </c>
      <c r="E5" s="117"/>
      <c r="F5" s="117"/>
      <c r="G5" s="117"/>
      <c r="H5" s="117"/>
      <c r="I5" s="117"/>
      <c r="J5" s="4"/>
      <c r="K5" s="7"/>
      <c r="L5" s="11"/>
    </row>
    <row r="6" spans="1:12" ht="13.5" customHeight="1" x14ac:dyDescent="0.2">
      <c r="A6" s="10" t="s">
        <v>8</v>
      </c>
      <c r="B6" s="4"/>
      <c r="C6" s="4"/>
      <c r="D6" s="117"/>
      <c r="E6" s="117"/>
      <c r="F6" s="117"/>
      <c r="G6" s="117"/>
      <c r="H6" s="117"/>
      <c r="I6" s="117"/>
      <c r="J6" s="4"/>
      <c r="K6" s="7" t="s">
        <v>9</v>
      </c>
      <c r="L6" s="9" t="s">
        <v>138</v>
      </c>
    </row>
    <row r="7" spans="1:12" ht="13.5" customHeight="1" x14ac:dyDescent="0.2">
      <c r="A7" s="10" t="s">
        <v>10</v>
      </c>
      <c r="B7" s="3"/>
      <c r="C7" s="4"/>
      <c r="D7" s="118"/>
      <c r="E7" s="118"/>
      <c r="F7" s="118"/>
      <c r="G7" s="118"/>
      <c r="H7" s="118"/>
      <c r="I7" s="118"/>
      <c r="J7" s="4"/>
      <c r="K7" s="7" t="s">
        <v>11</v>
      </c>
      <c r="L7" s="9" t="s">
        <v>132</v>
      </c>
    </row>
    <row r="8" spans="1:12" ht="13.5" customHeight="1" x14ac:dyDescent="0.2">
      <c r="A8" s="10" t="s">
        <v>12</v>
      </c>
      <c r="B8" s="3"/>
      <c r="C8" s="4"/>
      <c r="D8" s="120" t="s">
        <v>136</v>
      </c>
      <c r="E8" s="121"/>
      <c r="F8" s="121"/>
      <c r="G8" s="121"/>
      <c r="H8" s="121"/>
      <c r="I8" s="121"/>
      <c r="J8" s="4"/>
      <c r="K8" s="7" t="s">
        <v>13</v>
      </c>
      <c r="L8" s="97" t="s">
        <v>137</v>
      </c>
    </row>
    <row r="9" spans="1:12" ht="12.75" x14ac:dyDescent="0.2">
      <c r="A9" s="10" t="s">
        <v>20</v>
      </c>
      <c r="B9" s="4"/>
      <c r="C9" s="4"/>
      <c r="D9" s="4"/>
      <c r="E9" s="4"/>
      <c r="F9" s="4"/>
      <c r="G9" s="4"/>
      <c r="H9" s="4"/>
      <c r="I9" s="4"/>
      <c r="J9" s="4"/>
      <c r="K9" s="7"/>
      <c r="L9" s="12"/>
    </row>
    <row r="10" spans="1:12" ht="13.5" customHeight="1" x14ac:dyDescent="0.2">
      <c r="A10" s="115" t="s">
        <v>21</v>
      </c>
      <c r="B10" s="115"/>
      <c r="C10" s="115"/>
      <c r="D10" s="115"/>
      <c r="E10" s="115"/>
      <c r="F10" s="115"/>
      <c r="G10" s="115"/>
      <c r="H10" s="115"/>
      <c r="I10" s="115"/>
      <c r="J10" s="4"/>
      <c r="K10" s="7" t="s">
        <v>14</v>
      </c>
      <c r="L10" s="13" t="s">
        <v>15</v>
      </c>
    </row>
    <row r="11" spans="1:12" ht="12.75" x14ac:dyDescent="0.2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</row>
    <row r="12" spans="1:12" ht="27" customHeight="1" x14ac:dyDescent="0.2">
      <c r="A12" s="106" t="s">
        <v>22</v>
      </c>
      <c r="B12" s="101" t="s">
        <v>23</v>
      </c>
      <c r="C12" s="101" t="s">
        <v>24</v>
      </c>
      <c r="D12" s="110" t="s">
        <v>133</v>
      </c>
      <c r="E12" s="111"/>
      <c r="F12" s="103" t="s">
        <v>25</v>
      </c>
      <c r="G12" s="104"/>
      <c r="H12" s="104"/>
      <c r="I12" s="105"/>
      <c r="J12" s="101" t="s">
        <v>26</v>
      </c>
      <c r="K12" s="103" t="s">
        <v>27</v>
      </c>
      <c r="L12" s="105"/>
    </row>
    <row r="13" spans="1:12" ht="29.25" customHeight="1" x14ac:dyDescent="0.2">
      <c r="A13" s="107"/>
      <c r="B13" s="109"/>
      <c r="C13" s="109"/>
      <c r="D13" s="101" t="s">
        <v>28</v>
      </c>
      <c r="E13" s="101" t="s">
        <v>29</v>
      </c>
      <c r="F13" s="101" t="s">
        <v>30</v>
      </c>
      <c r="G13" s="113" t="s">
        <v>31</v>
      </c>
      <c r="H13" s="114"/>
      <c r="I13" s="101" t="s">
        <v>32</v>
      </c>
      <c r="J13" s="109"/>
      <c r="K13" s="101" t="s">
        <v>33</v>
      </c>
      <c r="L13" s="101" t="s">
        <v>34</v>
      </c>
    </row>
    <row r="14" spans="1:12" ht="54.2" customHeight="1" x14ac:dyDescent="0.2">
      <c r="A14" s="108"/>
      <c r="B14" s="102"/>
      <c r="C14" s="102"/>
      <c r="D14" s="102"/>
      <c r="E14" s="102"/>
      <c r="F14" s="112"/>
      <c r="G14" s="15" t="s">
        <v>35</v>
      </c>
      <c r="H14" s="17" t="s">
        <v>36</v>
      </c>
      <c r="I14" s="112"/>
      <c r="J14" s="102"/>
      <c r="K14" s="102"/>
      <c r="L14" s="102"/>
    </row>
    <row r="15" spans="1:12" ht="13.5" thickBot="1" x14ac:dyDescent="0.25">
      <c r="A15" s="18">
        <v>1</v>
      </c>
      <c r="B15" s="19" t="s">
        <v>37</v>
      </c>
      <c r="C15" s="14">
        <v>3</v>
      </c>
      <c r="D15" s="14">
        <v>4</v>
      </c>
      <c r="E15" s="14">
        <v>5</v>
      </c>
      <c r="F15" s="14">
        <v>6</v>
      </c>
      <c r="G15" s="14">
        <v>7</v>
      </c>
      <c r="H15" s="14">
        <v>8</v>
      </c>
      <c r="I15" s="16">
        <v>9</v>
      </c>
      <c r="J15" s="20">
        <v>10</v>
      </c>
      <c r="K15" s="20">
        <v>11</v>
      </c>
      <c r="L15" s="20">
        <v>12</v>
      </c>
    </row>
    <row r="16" spans="1:12" ht="32.25" x14ac:dyDescent="0.2">
      <c r="A16" s="21" t="s">
        <v>38</v>
      </c>
      <c r="B16" s="22" t="s">
        <v>39</v>
      </c>
      <c r="C16" s="23" t="s">
        <v>41</v>
      </c>
      <c r="D16" s="94">
        <f>D18+D21+D28+D30+D32+D35+D38+D42+D47+D51+D40+D49</f>
        <v>8368082.1999999993</v>
      </c>
      <c r="E16" s="94">
        <f>E18+E21+E28+E30+E32+E35+E38+E42+E47+E51+E40+E49</f>
        <v>8277082.1999999993</v>
      </c>
      <c r="F16" s="94" t="s">
        <v>42</v>
      </c>
      <c r="G16" s="94">
        <f>G18+G21+G28+G30+G32+G35+G38+G42+G47+G51+G40+G49</f>
        <v>7859406.0199999996</v>
      </c>
      <c r="H16" s="94" t="s">
        <v>42</v>
      </c>
      <c r="I16" s="94">
        <f>I18+I21+I28+I30+I32+I35+I38+I42+I47+I51+I40+I49</f>
        <v>7822847.54</v>
      </c>
      <c r="J16" s="94">
        <f>J18+J21+J28+J30+J32+J35+J38+J42+J47+J51+J40+J49</f>
        <v>7822847.54</v>
      </c>
      <c r="K16" s="99">
        <f>G16-I16</f>
        <v>36558.479999999516</v>
      </c>
      <c r="L16" s="94">
        <f>I16-J16</f>
        <v>0</v>
      </c>
    </row>
    <row r="17" spans="1:12" ht="13.5" thickBot="1" x14ac:dyDescent="0.25">
      <c r="A17" s="24" t="s">
        <v>43</v>
      </c>
      <c r="B17" s="25"/>
      <c r="C17" s="26"/>
      <c r="D17" s="95"/>
      <c r="E17" s="95"/>
      <c r="F17" s="95"/>
      <c r="G17" s="95"/>
      <c r="H17" s="96"/>
      <c r="I17" s="95"/>
      <c r="J17" s="95"/>
      <c r="K17" s="100"/>
      <c r="L17" s="96"/>
    </row>
    <row r="18" spans="1:12" ht="13.5" thickBot="1" x14ac:dyDescent="0.25">
      <c r="A18" s="29" t="s">
        <v>44</v>
      </c>
      <c r="B18" s="76" t="s">
        <v>39</v>
      </c>
      <c r="C18" s="80" t="s">
        <v>90</v>
      </c>
      <c r="D18" s="81">
        <f>D19+D20</f>
        <v>767622</v>
      </c>
      <c r="E18" s="81">
        <f>E19+E20</f>
        <v>767622</v>
      </c>
      <c r="F18" s="81"/>
      <c r="G18" s="81">
        <f>G19+G20</f>
        <v>767622</v>
      </c>
      <c r="H18" s="82"/>
      <c r="I18" s="81">
        <f>I19+I20</f>
        <v>767622</v>
      </c>
      <c r="J18" s="81">
        <f>J19+J20</f>
        <v>767622</v>
      </c>
      <c r="K18" s="83">
        <f t="shared" ref="K18:K50" si="0">G18-I18</f>
        <v>0</v>
      </c>
      <c r="L18" s="83">
        <f t="shared" ref="L18:L50" si="1">I18-J18</f>
        <v>0</v>
      </c>
    </row>
    <row r="19" spans="1:12" ht="13.5" thickBot="1" x14ac:dyDescent="0.25">
      <c r="A19" s="98" t="s">
        <v>122</v>
      </c>
      <c r="B19" s="76" t="s">
        <v>39</v>
      </c>
      <c r="C19" s="77" t="s">
        <v>89</v>
      </c>
      <c r="D19" s="78">
        <v>589572</v>
      </c>
      <c r="E19" s="78">
        <v>589572</v>
      </c>
      <c r="F19" s="78" t="s">
        <v>42</v>
      </c>
      <c r="G19" s="78">
        <v>589572</v>
      </c>
      <c r="H19" s="79" t="s">
        <v>42</v>
      </c>
      <c r="I19" s="78">
        <v>589572</v>
      </c>
      <c r="J19" s="78">
        <v>589572</v>
      </c>
      <c r="K19" s="83">
        <f t="shared" si="0"/>
        <v>0</v>
      </c>
      <c r="L19" s="83">
        <f t="shared" si="1"/>
        <v>0</v>
      </c>
    </row>
    <row r="20" spans="1:12" ht="34.5" thickBot="1" x14ac:dyDescent="0.25">
      <c r="A20" s="98" t="s">
        <v>123</v>
      </c>
      <c r="B20" s="76" t="s">
        <v>39</v>
      </c>
      <c r="C20" s="77" t="s">
        <v>91</v>
      </c>
      <c r="D20" s="78">
        <v>178050</v>
      </c>
      <c r="E20" s="78">
        <v>178050</v>
      </c>
      <c r="F20" s="78"/>
      <c r="G20" s="78">
        <v>178050</v>
      </c>
      <c r="H20" s="79"/>
      <c r="I20" s="78">
        <v>178050</v>
      </c>
      <c r="J20" s="78">
        <v>178050</v>
      </c>
      <c r="K20" s="83">
        <f t="shared" si="0"/>
        <v>0</v>
      </c>
      <c r="L20" s="83">
        <f t="shared" si="1"/>
        <v>0</v>
      </c>
    </row>
    <row r="21" spans="1:12" ht="43.5" thickBot="1" x14ac:dyDescent="0.25">
      <c r="A21" s="29" t="s">
        <v>45</v>
      </c>
      <c r="B21" s="30" t="s">
        <v>39</v>
      </c>
      <c r="C21" s="31" t="s">
        <v>46</v>
      </c>
      <c r="D21" s="32">
        <f>D22+D23+D24+D25+D26+D27</f>
        <v>2089565.99</v>
      </c>
      <c r="E21" s="32">
        <f>E22+E23+E24+E25+E26+E27</f>
        <v>2089565.99</v>
      </c>
      <c r="F21" s="32" t="s">
        <v>42</v>
      </c>
      <c r="G21" s="32">
        <f>G22+G23+G24+G25+G26+G27</f>
        <v>2010964.8599999999</v>
      </c>
      <c r="H21" s="33" t="s">
        <v>42</v>
      </c>
      <c r="I21" s="32">
        <f>I22+I23+I24+I25+I26+I27</f>
        <v>1974406.38</v>
      </c>
      <c r="J21" s="32">
        <f>J22+J23+J24+J25+J26+J27</f>
        <v>1974406.38</v>
      </c>
      <c r="K21" s="86">
        <f t="shared" si="0"/>
        <v>36558.479999999981</v>
      </c>
      <c r="L21" s="83">
        <f t="shared" si="1"/>
        <v>0</v>
      </c>
    </row>
    <row r="22" spans="1:12" ht="13.5" thickBot="1" x14ac:dyDescent="0.25">
      <c r="A22" s="98" t="s">
        <v>122</v>
      </c>
      <c r="B22" s="76" t="s">
        <v>39</v>
      </c>
      <c r="C22" s="77" t="s">
        <v>92</v>
      </c>
      <c r="D22" s="78">
        <v>1175738</v>
      </c>
      <c r="E22" s="78">
        <v>1175738</v>
      </c>
      <c r="F22" s="32"/>
      <c r="G22" s="78">
        <v>1134005</v>
      </c>
      <c r="H22" s="33"/>
      <c r="I22" s="78">
        <v>1134005</v>
      </c>
      <c r="J22" s="78">
        <v>1134005</v>
      </c>
      <c r="K22" s="83">
        <f t="shared" si="0"/>
        <v>0</v>
      </c>
      <c r="L22" s="83">
        <f t="shared" si="1"/>
        <v>0</v>
      </c>
    </row>
    <row r="23" spans="1:12" ht="34.5" thickBot="1" x14ac:dyDescent="0.25">
      <c r="A23" s="98" t="s">
        <v>130</v>
      </c>
      <c r="B23" s="76" t="s">
        <v>39</v>
      </c>
      <c r="C23" s="77" t="s">
        <v>93</v>
      </c>
      <c r="D23" s="78"/>
      <c r="E23" s="78"/>
      <c r="F23" s="32"/>
      <c r="G23" s="78"/>
      <c r="H23" s="33"/>
      <c r="I23" s="78"/>
      <c r="J23" s="78"/>
      <c r="K23" s="83"/>
      <c r="L23" s="83"/>
    </row>
    <row r="24" spans="1:12" ht="34.5" thickBot="1" x14ac:dyDescent="0.25">
      <c r="A24" s="98" t="s">
        <v>123</v>
      </c>
      <c r="B24" s="76" t="s">
        <v>39</v>
      </c>
      <c r="C24" s="77" t="s">
        <v>94</v>
      </c>
      <c r="D24" s="78">
        <v>367797.56</v>
      </c>
      <c r="E24" s="78">
        <v>367797.56</v>
      </c>
      <c r="F24" s="32"/>
      <c r="G24" s="78">
        <v>367796.91</v>
      </c>
      <c r="H24" s="33"/>
      <c r="I24" s="78">
        <v>367796.91</v>
      </c>
      <c r="J24" s="78">
        <v>367796.91</v>
      </c>
      <c r="K24" s="83">
        <f t="shared" si="0"/>
        <v>0</v>
      </c>
      <c r="L24" s="83">
        <f t="shared" si="1"/>
        <v>0</v>
      </c>
    </row>
    <row r="25" spans="1:12" ht="23.25" thickBot="1" x14ac:dyDescent="0.25">
      <c r="A25" s="98" t="s">
        <v>121</v>
      </c>
      <c r="B25" s="76" t="s">
        <v>39</v>
      </c>
      <c r="C25" s="77" t="s">
        <v>95</v>
      </c>
      <c r="D25" s="78">
        <v>540691.43999999994</v>
      </c>
      <c r="E25" s="78">
        <v>540691.43999999994</v>
      </c>
      <c r="F25" s="32"/>
      <c r="G25" s="78">
        <v>508501.95</v>
      </c>
      <c r="H25" s="33"/>
      <c r="I25" s="78">
        <v>471943.47</v>
      </c>
      <c r="J25" s="78">
        <v>471943.47</v>
      </c>
      <c r="K25" s="83">
        <f t="shared" si="0"/>
        <v>36558.48000000004</v>
      </c>
      <c r="L25" s="83">
        <f t="shared" si="1"/>
        <v>0</v>
      </c>
    </row>
    <row r="26" spans="1:12" ht="23.25" thickBot="1" x14ac:dyDescent="0.25">
      <c r="A26" s="98" t="s">
        <v>124</v>
      </c>
      <c r="B26" s="76" t="s">
        <v>39</v>
      </c>
      <c r="C26" s="77" t="s">
        <v>96</v>
      </c>
      <c r="D26" s="78">
        <v>3450</v>
      </c>
      <c r="E26" s="78">
        <v>3450</v>
      </c>
      <c r="F26" s="32"/>
      <c r="G26" s="78">
        <v>241</v>
      </c>
      <c r="H26" s="33"/>
      <c r="I26" s="78">
        <v>241</v>
      </c>
      <c r="J26" s="78">
        <v>241</v>
      </c>
      <c r="K26" s="83">
        <f t="shared" si="0"/>
        <v>0</v>
      </c>
      <c r="L26" s="83">
        <f t="shared" si="1"/>
        <v>0</v>
      </c>
    </row>
    <row r="27" spans="1:12" ht="13.5" thickBot="1" x14ac:dyDescent="0.25">
      <c r="A27" s="98" t="s">
        <v>135</v>
      </c>
      <c r="B27" s="76" t="s">
        <v>39</v>
      </c>
      <c r="C27" s="77" t="s">
        <v>134</v>
      </c>
      <c r="D27" s="78">
        <v>1888.99</v>
      </c>
      <c r="E27" s="78">
        <v>1888.99</v>
      </c>
      <c r="F27" s="32"/>
      <c r="G27" s="78">
        <v>420</v>
      </c>
      <c r="H27" s="33"/>
      <c r="I27" s="78">
        <v>420</v>
      </c>
      <c r="J27" s="78">
        <v>420</v>
      </c>
      <c r="K27" s="83">
        <f t="shared" ref="K27" si="2">G27-I27</f>
        <v>0</v>
      </c>
      <c r="L27" s="83">
        <f t="shared" ref="L27" si="3">I27-J27</f>
        <v>0</v>
      </c>
    </row>
    <row r="28" spans="1:12" ht="13.5" thickBot="1" x14ac:dyDescent="0.25">
      <c r="A28" s="29" t="s">
        <v>47</v>
      </c>
      <c r="B28" s="30" t="s">
        <v>39</v>
      </c>
      <c r="C28" s="31" t="s">
        <v>97</v>
      </c>
      <c r="D28" s="32">
        <f>D29</f>
        <v>10000</v>
      </c>
      <c r="E28" s="32">
        <f>E29</f>
        <v>10000</v>
      </c>
      <c r="F28" s="32" t="s">
        <v>42</v>
      </c>
      <c r="G28" s="32">
        <f>G29</f>
        <v>0</v>
      </c>
      <c r="H28" s="33" t="s">
        <v>42</v>
      </c>
      <c r="I28" s="32">
        <f>I29</f>
        <v>0</v>
      </c>
      <c r="J28" s="32">
        <f>J29</f>
        <v>0</v>
      </c>
      <c r="K28" s="83"/>
      <c r="L28" s="83">
        <f t="shared" si="1"/>
        <v>0</v>
      </c>
    </row>
    <row r="29" spans="1:12" ht="13.5" thickBot="1" x14ac:dyDescent="0.25">
      <c r="A29" s="98" t="s">
        <v>126</v>
      </c>
      <c r="B29" s="76" t="s">
        <v>39</v>
      </c>
      <c r="C29" s="77" t="s">
        <v>100</v>
      </c>
      <c r="D29" s="78">
        <v>10000</v>
      </c>
      <c r="E29" s="78">
        <v>10000</v>
      </c>
      <c r="F29" s="78"/>
      <c r="G29" s="78"/>
      <c r="H29" s="79"/>
      <c r="I29" s="78"/>
      <c r="J29" s="78"/>
      <c r="K29" s="83">
        <f t="shared" si="0"/>
        <v>0</v>
      </c>
      <c r="L29" s="83">
        <f t="shared" si="1"/>
        <v>0</v>
      </c>
    </row>
    <row r="30" spans="1:12" ht="13.5" thickBot="1" x14ac:dyDescent="0.25">
      <c r="A30" s="29" t="s">
        <v>48</v>
      </c>
      <c r="B30" s="30" t="s">
        <v>39</v>
      </c>
      <c r="C30" s="31" t="s">
        <v>98</v>
      </c>
      <c r="D30" s="32">
        <f>D31</f>
        <v>10359</v>
      </c>
      <c r="E30" s="32">
        <f>E31</f>
        <v>10359</v>
      </c>
      <c r="F30" s="32" t="s">
        <v>42</v>
      </c>
      <c r="G30" s="32">
        <f>G31</f>
        <v>10359</v>
      </c>
      <c r="H30" s="33" t="s">
        <v>42</v>
      </c>
      <c r="I30" s="32">
        <f>I31</f>
        <v>10359</v>
      </c>
      <c r="J30" s="32">
        <f>J31</f>
        <v>10359</v>
      </c>
      <c r="K30" s="86">
        <f t="shared" si="0"/>
        <v>0</v>
      </c>
      <c r="L30" s="83">
        <f t="shared" si="1"/>
        <v>0</v>
      </c>
    </row>
    <row r="31" spans="1:12" ht="13.5" thickBot="1" x14ac:dyDescent="0.25">
      <c r="A31" s="98" t="s">
        <v>125</v>
      </c>
      <c r="B31" s="76" t="s">
        <v>39</v>
      </c>
      <c r="C31" s="77" t="s">
        <v>101</v>
      </c>
      <c r="D31" s="78">
        <v>10359</v>
      </c>
      <c r="E31" s="78">
        <v>10359</v>
      </c>
      <c r="F31" s="78"/>
      <c r="G31" s="78">
        <v>10359</v>
      </c>
      <c r="H31" s="79"/>
      <c r="I31" s="78">
        <v>10359</v>
      </c>
      <c r="J31" s="78">
        <v>10359</v>
      </c>
      <c r="K31" s="83">
        <f t="shared" si="0"/>
        <v>0</v>
      </c>
      <c r="L31" s="83">
        <f t="shared" si="1"/>
        <v>0</v>
      </c>
    </row>
    <row r="32" spans="1:12" ht="13.5" thickBot="1" x14ac:dyDescent="0.25">
      <c r="A32" s="29" t="s">
        <v>49</v>
      </c>
      <c r="B32" s="30" t="s">
        <v>39</v>
      </c>
      <c r="C32" s="31" t="s">
        <v>99</v>
      </c>
      <c r="D32" s="32">
        <f>D33+D34</f>
        <v>140836.28</v>
      </c>
      <c r="E32" s="32">
        <f>E33+E34</f>
        <v>140836.28</v>
      </c>
      <c r="F32" s="32" t="s">
        <v>42</v>
      </c>
      <c r="G32" s="32">
        <f>G33+G34</f>
        <v>140836.28</v>
      </c>
      <c r="H32" s="33" t="s">
        <v>42</v>
      </c>
      <c r="I32" s="32">
        <f>I33+I34</f>
        <v>140836.28</v>
      </c>
      <c r="J32" s="32">
        <f>J33+J34</f>
        <v>140836.28</v>
      </c>
      <c r="K32" s="86">
        <f t="shared" si="0"/>
        <v>0</v>
      </c>
      <c r="L32" s="83">
        <f t="shared" si="1"/>
        <v>0</v>
      </c>
    </row>
    <row r="33" spans="1:12" ht="13.5" thickBot="1" x14ac:dyDescent="0.25">
      <c r="A33" s="98" t="s">
        <v>122</v>
      </c>
      <c r="B33" s="76" t="s">
        <v>39</v>
      </c>
      <c r="C33" s="77" t="s">
        <v>119</v>
      </c>
      <c r="D33" s="78">
        <v>108169.19</v>
      </c>
      <c r="E33" s="78">
        <v>108169.19</v>
      </c>
      <c r="F33" s="78" t="s">
        <v>42</v>
      </c>
      <c r="G33" s="78">
        <v>108169.19</v>
      </c>
      <c r="H33" s="79" t="s">
        <v>42</v>
      </c>
      <c r="I33" s="78">
        <v>108169.19</v>
      </c>
      <c r="J33" s="78">
        <v>108169.19</v>
      </c>
      <c r="K33" s="83">
        <f t="shared" si="0"/>
        <v>0</v>
      </c>
      <c r="L33" s="83">
        <f t="shared" si="1"/>
        <v>0</v>
      </c>
    </row>
    <row r="34" spans="1:12" ht="34.5" thickBot="1" x14ac:dyDescent="0.25">
      <c r="A34" s="98" t="s">
        <v>129</v>
      </c>
      <c r="B34" s="76" t="s">
        <v>39</v>
      </c>
      <c r="C34" s="77" t="s">
        <v>120</v>
      </c>
      <c r="D34" s="78">
        <v>32667.09</v>
      </c>
      <c r="E34" s="78">
        <v>32667.09</v>
      </c>
      <c r="F34" s="78"/>
      <c r="G34" s="78">
        <v>32667.09</v>
      </c>
      <c r="H34" s="79"/>
      <c r="I34" s="78">
        <v>32667.09</v>
      </c>
      <c r="J34" s="78">
        <v>32667.09</v>
      </c>
      <c r="K34" s="83">
        <f t="shared" si="0"/>
        <v>0</v>
      </c>
      <c r="L34" s="83">
        <f t="shared" si="1"/>
        <v>0</v>
      </c>
    </row>
    <row r="35" spans="1:12" ht="13.5" thickBot="1" x14ac:dyDescent="0.25">
      <c r="A35" s="29" t="s">
        <v>50</v>
      </c>
      <c r="B35" s="30" t="s">
        <v>39</v>
      </c>
      <c r="C35" s="31" t="s">
        <v>104</v>
      </c>
      <c r="D35" s="32">
        <f>D36+D37</f>
        <v>3857501.9299999997</v>
      </c>
      <c r="E35" s="32">
        <f>E36+E37</f>
        <v>3857501.9299999997</v>
      </c>
      <c r="F35" s="32" t="s">
        <v>42</v>
      </c>
      <c r="G35" s="32">
        <f>G36+G37</f>
        <v>3570175</v>
      </c>
      <c r="H35" s="33" t="s">
        <v>42</v>
      </c>
      <c r="I35" s="32">
        <f>I36+I37</f>
        <v>3570175</v>
      </c>
      <c r="J35" s="32">
        <f>J36+J37</f>
        <v>3570175</v>
      </c>
      <c r="K35" s="86">
        <f t="shared" si="0"/>
        <v>0</v>
      </c>
      <c r="L35" s="83">
        <f t="shared" si="1"/>
        <v>0</v>
      </c>
    </row>
    <row r="36" spans="1:12" ht="23.25" thickBot="1" x14ac:dyDescent="0.25">
      <c r="A36" s="98" t="s">
        <v>121</v>
      </c>
      <c r="B36" s="76" t="s">
        <v>39</v>
      </c>
      <c r="C36" s="77" t="s">
        <v>103</v>
      </c>
      <c r="D36" s="78">
        <v>1783703.93</v>
      </c>
      <c r="E36" s="78">
        <v>1783703.93</v>
      </c>
      <c r="F36" s="78"/>
      <c r="G36" s="78">
        <v>1496377</v>
      </c>
      <c r="H36" s="79"/>
      <c r="I36" s="78">
        <v>1496377</v>
      </c>
      <c r="J36" s="78">
        <v>1496377</v>
      </c>
      <c r="K36" s="83">
        <f t="shared" si="0"/>
        <v>0</v>
      </c>
      <c r="L36" s="83">
        <f t="shared" si="1"/>
        <v>0</v>
      </c>
    </row>
    <row r="37" spans="1:12" ht="23.25" thickBot="1" x14ac:dyDescent="0.25">
      <c r="A37" s="98" t="s">
        <v>124</v>
      </c>
      <c r="B37" s="76" t="s">
        <v>39</v>
      </c>
      <c r="C37" s="77" t="s">
        <v>102</v>
      </c>
      <c r="D37" s="78">
        <v>2073798</v>
      </c>
      <c r="E37" s="78">
        <v>2073798</v>
      </c>
      <c r="F37" s="78"/>
      <c r="G37" s="78">
        <v>2073798</v>
      </c>
      <c r="H37" s="79"/>
      <c r="I37" s="78">
        <v>2073798</v>
      </c>
      <c r="J37" s="78">
        <v>2073798</v>
      </c>
      <c r="K37" s="83">
        <f t="shared" si="0"/>
        <v>0</v>
      </c>
      <c r="L37" s="83">
        <f t="shared" si="1"/>
        <v>0</v>
      </c>
    </row>
    <row r="38" spans="1:12" ht="22.5" thickBot="1" x14ac:dyDescent="0.25">
      <c r="A38" s="87" t="s">
        <v>86</v>
      </c>
      <c r="B38" s="76" t="s">
        <v>39</v>
      </c>
      <c r="C38" s="80" t="s">
        <v>106</v>
      </c>
      <c r="D38" s="81">
        <f>D39</f>
        <v>85945.33</v>
      </c>
      <c r="E38" s="81">
        <f>E39</f>
        <v>85945.33</v>
      </c>
      <c r="F38" s="78"/>
      <c r="G38" s="81">
        <f>G39</f>
        <v>85945.33</v>
      </c>
      <c r="H38" s="79"/>
      <c r="I38" s="81">
        <f>I39</f>
        <v>85945.33</v>
      </c>
      <c r="J38" s="81">
        <f>J39</f>
        <v>85945.33</v>
      </c>
      <c r="K38" s="83"/>
      <c r="L38" s="83"/>
    </row>
    <row r="39" spans="1:12" ht="23.25" thickBot="1" x14ac:dyDescent="0.25">
      <c r="A39" s="98" t="s">
        <v>121</v>
      </c>
      <c r="B39" s="76" t="s">
        <v>39</v>
      </c>
      <c r="C39" s="77" t="s">
        <v>105</v>
      </c>
      <c r="D39" s="78">
        <v>85945.33</v>
      </c>
      <c r="E39" s="78">
        <v>85945.33</v>
      </c>
      <c r="F39" s="78"/>
      <c r="G39" s="78">
        <v>85945.33</v>
      </c>
      <c r="H39" s="79"/>
      <c r="I39" s="78">
        <v>85945.33</v>
      </c>
      <c r="J39" s="78">
        <v>85945.33</v>
      </c>
      <c r="K39" s="83"/>
      <c r="L39" s="83"/>
    </row>
    <row r="40" spans="1:12" ht="13.5" thickBot="1" x14ac:dyDescent="0.25">
      <c r="A40" s="29" t="s">
        <v>51</v>
      </c>
      <c r="B40" s="30" t="s">
        <v>39</v>
      </c>
      <c r="C40" s="31" t="s">
        <v>107</v>
      </c>
      <c r="D40" s="32">
        <f>D41</f>
        <v>208941.67</v>
      </c>
      <c r="E40" s="32">
        <f>E41</f>
        <v>208941.67</v>
      </c>
      <c r="F40" s="32" t="s">
        <v>42</v>
      </c>
      <c r="G40" s="32">
        <f>G41</f>
        <v>94250</v>
      </c>
      <c r="H40" s="33" t="s">
        <v>42</v>
      </c>
      <c r="I40" s="32">
        <f>I41</f>
        <v>94250</v>
      </c>
      <c r="J40" s="32">
        <f>J41</f>
        <v>94250</v>
      </c>
      <c r="K40" s="86">
        <f t="shared" si="0"/>
        <v>0</v>
      </c>
      <c r="L40" s="83">
        <f t="shared" si="1"/>
        <v>0</v>
      </c>
    </row>
    <row r="41" spans="1:12" ht="23.25" thickBot="1" x14ac:dyDescent="0.25">
      <c r="A41" s="98" t="s">
        <v>121</v>
      </c>
      <c r="B41" s="30" t="s">
        <v>39</v>
      </c>
      <c r="C41" s="77" t="s">
        <v>108</v>
      </c>
      <c r="D41" s="78">
        <v>208941.67</v>
      </c>
      <c r="E41" s="78">
        <v>208941.67</v>
      </c>
      <c r="F41" s="32"/>
      <c r="G41" s="78">
        <v>94250</v>
      </c>
      <c r="H41" s="33"/>
      <c r="I41" s="78">
        <v>94250</v>
      </c>
      <c r="J41" s="78">
        <v>94250</v>
      </c>
      <c r="K41" s="86"/>
      <c r="L41" s="83"/>
    </row>
    <row r="42" spans="1:12" ht="13.5" thickBot="1" x14ac:dyDescent="0.25">
      <c r="A42" s="29" t="s">
        <v>52</v>
      </c>
      <c r="B42" s="30" t="s">
        <v>39</v>
      </c>
      <c r="C42" s="31" t="s">
        <v>118</v>
      </c>
      <c r="D42" s="32">
        <f>D43+D44+D45+D46</f>
        <v>266285</v>
      </c>
      <c r="E42" s="32">
        <f>E43+E44+E45+E46</f>
        <v>266285</v>
      </c>
      <c r="F42" s="32" t="s">
        <v>42</v>
      </c>
      <c r="G42" s="32">
        <f>G43+G44+G45+G46</f>
        <v>261266.78999999998</v>
      </c>
      <c r="H42" s="33" t="s">
        <v>42</v>
      </c>
      <c r="I42" s="32">
        <f>I43+I44+I45+I46</f>
        <v>261266.78999999998</v>
      </c>
      <c r="J42" s="32">
        <f>J43+J44+J45+J46</f>
        <v>261266.78999999998</v>
      </c>
      <c r="K42" s="86">
        <f t="shared" si="0"/>
        <v>0</v>
      </c>
      <c r="L42" s="83">
        <f t="shared" si="1"/>
        <v>0</v>
      </c>
    </row>
    <row r="43" spans="1:12" ht="13.5" thickBot="1" x14ac:dyDescent="0.25">
      <c r="A43" s="75" t="s">
        <v>84</v>
      </c>
      <c r="B43" s="76" t="s">
        <v>39</v>
      </c>
      <c r="C43" s="77" t="s">
        <v>109</v>
      </c>
      <c r="D43" s="78">
        <v>184896</v>
      </c>
      <c r="E43" s="78">
        <v>184896</v>
      </c>
      <c r="F43" s="78"/>
      <c r="G43" s="78">
        <v>183601</v>
      </c>
      <c r="H43" s="79"/>
      <c r="I43" s="78">
        <v>183601</v>
      </c>
      <c r="J43" s="78">
        <v>183601</v>
      </c>
      <c r="K43" s="83">
        <f t="shared" si="0"/>
        <v>0</v>
      </c>
      <c r="L43" s="83">
        <f t="shared" si="1"/>
        <v>0</v>
      </c>
    </row>
    <row r="44" spans="1:12" ht="13.5" thickBot="1" x14ac:dyDescent="0.25">
      <c r="A44" s="75" t="s">
        <v>85</v>
      </c>
      <c r="B44" s="76" t="s">
        <v>39</v>
      </c>
      <c r="C44" s="77" t="s">
        <v>110</v>
      </c>
      <c r="D44" s="78">
        <v>77666</v>
      </c>
      <c r="E44" s="78">
        <v>77666</v>
      </c>
      <c r="F44" s="78"/>
      <c r="G44" s="78">
        <v>77665.789999999994</v>
      </c>
      <c r="H44" s="79"/>
      <c r="I44" s="78">
        <v>77665.789999999994</v>
      </c>
      <c r="J44" s="78">
        <v>77665.789999999994</v>
      </c>
      <c r="K44" s="83">
        <f t="shared" si="0"/>
        <v>0</v>
      </c>
      <c r="L44" s="83">
        <f t="shared" si="1"/>
        <v>0</v>
      </c>
    </row>
    <row r="45" spans="1:12" ht="23.25" thickBot="1" x14ac:dyDescent="0.25">
      <c r="A45" s="98" t="s">
        <v>121</v>
      </c>
      <c r="B45" s="76" t="s">
        <v>39</v>
      </c>
      <c r="C45" s="77" t="s">
        <v>111</v>
      </c>
      <c r="D45" s="78">
        <v>3723</v>
      </c>
      <c r="E45" s="78">
        <v>3723</v>
      </c>
      <c r="F45" s="78"/>
      <c r="G45" s="78"/>
      <c r="H45" s="79"/>
      <c r="I45" s="78"/>
      <c r="J45" s="78"/>
      <c r="K45" s="83"/>
      <c r="L45" s="83"/>
    </row>
    <row r="46" spans="1:12" ht="23.25" thickBot="1" x14ac:dyDescent="0.25">
      <c r="A46" s="98" t="s">
        <v>124</v>
      </c>
      <c r="B46" s="76" t="s">
        <v>39</v>
      </c>
      <c r="C46" s="77" t="s">
        <v>112</v>
      </c>
      <c r="D46" s="78"/>
      <c r="E46" s="78"/>
      <c r="F46" s="78"/>
      <c r="G46" s="78"/>
      <c r="H46" s="79"/>
      <c r="I46" s="78"/>
      <c r="J46" s="78"/>
      <c r="K46" s="83"/>
      <c r="L46" s="83"/>
    </row>
    <row r="47" spans="1:12" ht="13.5" thickBot="1" x14ac:dyDescent="0.25">
      <c r="A47" s="87" t="s">
        <v>88</v>
      </c>
      <c r="B47" s="30" t="s">
        <v>39</v>
      </c>
      <c r="C47" s="80" t="s">
        <v>113</v>
      </c>
      <c r="D47" s="81">
        <f>D48</f>
        <v>91000</v>
      </c>
      <c r="E47" s="81">
        <f>E48</f>
        <v>0</v>
      </c>
      <c r="F47" s="78"/>
      <c r="G47" s="81">
        <f>G48</f>
        <v>87961.76</v>
      </c>
      <c r="H47" s="79"/>
      <c r="I47" s="81">
        <f>I48</f>
        <v>87961.76</v>
      </c>
      <c r="J47" s="81">
        <f>J48</f>
        <v>87961.76</v>
      </c>
      <c r="K47" s="83"/>
      <c r="L47" s="83"/>
    </row>
    <row r="48" spans="1:12" ht="13.5" thickBot="1" x14ac:dyDescent="0.25">
      <c r="A48" s="98" t="s">
        <v>127</v>
      </c>
      <c r="B48" s="76" t="s">
        <v>39</v>
      </c>
      <c r="C48" s="77" t="s">
        <v>114</v>
      </c>
      <c r="D48" s="78">
        <v>91000</v>
      </c>
      <c r="E48" s="78"/>
      <c r="F48" s="78"/>
      <c r="G48" s="78">
        <v>87961.76</v>
      </c>
      <c r="H48" s="79"/>
      <c r="I48" s="78">
        <v>87961.76</v>
      </c>
      <c r="J48" s="78">
        <v>87961.76</v>
      </c>
      <c r="K48" s="83"/>
      <c r="L48" s="83"/>
    </row>
    <row r="49" spans="1:12" ht="13.5" thickBot="1" x14ac:dyDescent="0.25">
      <c r="A49" s="29" t="s">
        <v>53</v>
      </c>
      <c r="B49" s="30" t="s">
        <v>39</v>
      </c>
      <c r="C49" s="31" t="s">
        <v>117</v>
      </c>
      <c r="D49" s="32">
        <f>D50</f>
        <v>830025</v>
      </c>
      <c r="E49" s="32">
        <f>E50</f>
        <v>830025</v>
      </c>
      <c r="F49" s="32" t="s">
        <v>42</v>
      </c>
      <c r="G49" s="32">
        <f>G50</f>
        <v>830025</v>
      </c>
      <c r="H49" s="33" t="s">
        <v>42</v>
      </c>
      <c r="I49" s="32">
        <f>I50</f>
        <v>830025</v>
      </c>
      <c r="J49" s="32">
        <f>J50</f>
        <v>830025</v>
      </c>
      <c r="K49" s="83">
        <f t="shared" si="0"/>
        <v>0</v>
      </c>
      <c r="L49" s="83">
        <f t="shared" si="1"/>
        <v>0</v>
      </c>
    </row>
    <row r="50" spans="1:12" ht="12.75" x14ac:dyDescent="0.2">
      <c r="A50" s="98" t="s">
        <v>128</v>
      </c>
      <c r="B50" s="76" t="s">
        <v>39</v>
      </c>
      <c r="C50" s="77" t="s">
        <v>115</v>
      </c>
      <c r="D50" s="78">
        <v>830025</v>
      </c>
      <c r="E50" s="78">
        <v>830025</v>
      </c>
      <c r="F50" s="78" t="s">
        <v>42</v>
      </c>
      <c r="G50" s="78">
        <v>830025</v>
      </c>
      <c r="H50" s="79" t="s">
        <v>42</v>
      </c>
      <c r="I50" s="78">
        <v>830025</v>
      </c>
      <c r="J50" s="78">
        <v>830025</v>
      </c>
      <c r="K50" s="84">
        <f t="shared" si="0"/>
        <v>0</v>
      </c>
      <c r="L50" s="85">
        <f t="shared" si="1"/>
        <v>0</v>
      </c>
    </row>
    <row r="51" spans="1:12" ht="12.75" x14ac:dyDescent="0.2">
      <c r="A51" s="88" t="s">
        <v>87</v>
      </c>
      <c r="B51" s="76" t="s">
        <v>39</v>
      </c>
      <c r="C51" s="80" t="s">
        <v>116</v>
      </c>
      <c r="D51" s="93">
        <f>D52</f>
        <v>10000</v>
      </c>
      <c r="E51" s="93">
        <f>E52</f>
        <v>10000</v>
      </c>
      <c r="F51" s="89"/>
      <c r="G51" s="93">
        <f>G52</f>
        <v>0</v>
      </c>
      <c r="H51" s="90"/>
      <c r="I51" s="93">
        <f>I52</f>
        <v>0</v>
      </c>
      <c r="J51" s="93">
        <f>J52</f>
        <v>0</v>
      </c>
      <c r="K51" s="91"/>
      <c r="L51" s="92"/>
    </row>
    <row r="52" spans="1:12" ht="22.5" x14ac:dyDescent="0.2">
      <c r="A52" s="98" t="s">
        <v>121</v>
      </c>
      <c r="B52" s="76" t="s">
        <v>39</v>
      </c>
      <c r="C52" s="77" t="s">
        <v>131</v>
      </c>
      <c r="D52" s="27">
        <v>10000</v>
      </c>
      <c r="E52" s="27">
        <v>10000</v>
      </c>
      <c r="F52" s="27"/>
      <c r="G52" s="27"/>
      <c r="H52" s="28"/>
      <c r="I52" s="27"/>
      <c r="J52" s="27"/>
      <c r="K52" s="28"/>
      <c r="L52" s="28"/>
    </row>
    <row r="53" spans="1:12" ht="33" customHeight="1" x14ac:dyDescent="0.2">
      <c r="A53" s="34" t="s">
        <v>54</v>
      </c>
      <c r="B53" s="35" t="s">
        <v>55</v>
      </c>
      <c r="C53" s="36" t="s">
        <v>41</v>
      </c>
      <c r="D53" s="37"/>
      <c r="E53" s="37"/>
      <c r="F53" s="37"/>
      <c r="G53" s="37"/>
      <c r="H53" s="37"/>
      <c r="I53" s="37"/>
      <c r="J53" s="37"/>
      <c r="K53" s="37"/>
      <c r="L53" s="37"/>
    </row>
    <row r="54" spans="1:12" ht="10.5" customHeight="1" x14ac:dyDescent="0.2">
      <c r="A54" s="38" t="s">
        <v>56</v>
      </c>
      <c r="B54" s="39"/>
      <c r="C54" s="19"/>
      <c r="D54" s="40"/>
      <c r="E54" s="40"/>
      <c r="F54" s="40"/>
      <c r="G54" s="40"/>
      <c r="H54" s="41"/>
      <c r="I54" s="40"/>
      <c r="J54" s="40"/>
      <c r="K54" s="41"/>
      <c r="L54" s="41"/>
    </row>
    <row r="55" spans="1:12" ht="32.25" x14ac:dyDescent="0.2">
      <c r="A55" s="42" t="s">
        <v>57</v>
      </c>
      <c r="B55" s="43" t="s">
        <v>58</v>
      </c>
      <c r="C55" s="43" t="s">
        <v>40</v>
      </c>
      <c r="D55" s="44"/>
      <c r="E55" s="44"/>
      <c r="F55" s="44" t="s">
        <v>42</v>
      </c>
      <c r="G55" s="44"/>
      <c r="H55" s="44" t="s">
        <v>42</v>
      </c>
      <c r="I55" s="44"/>
      <c r="J55" s="44"/>
      <c r="K55" s="44"/>
      <c r="L55" s="45"/>
    </row>
    <row r="56" spans="1:12" ht="12.75" x14ac:dyDescent="0.2">
      <c r="A56" s="46" t="s">
        <v>56</v>
      </c>
      <c r="B56" s="47"/>
      <c r="C56" s="48"/>
      <c r="D56" s="49"/>
      <c r="E56" s="49"/>
      <c r="F56" s="49"/>
      <c r="G56" s="49"/>
      <c r="H56" s="49"/>
      <c r="I56" s="49"/>
      <c r="J56" s="49"/>
      <c r="K56" s="49"/>
      <c r="L56" s="50"/>
    </row>
    <row r="57" spans="1:12" ht="12.75" x14ac:dyDescent="0.2">
      <c r="A57" s="51" t="s">
        <v>59</v>
      </c>
      <c r="B57" s="52" t="s">
        <v>60</v>
      </c>
      <c r="C57" s="53" t="s">
        <v>40</v>
      </c>
      <c r="D57" s="54"/>
      <c r="E57" s="54"/>
      <c r="F57" s="54" t="s">
        <v>42</v>
      </c>
      <c r="G57" s="54"/>
      <c r="H57" s="55" t="s">
        <v>42</v>
      </c>
      <c r="I57" s="54"/>
      <c r="J57" s="54"/>
      <c r="K57" s="55"/>
      <c r="L57" s="56"/>
    </row>
    <row r="58" spans="1:12" ht="21.75" x14ac:dyDescent="0.2">
      <c r="A58" s="57" t="s">
        <v>61</v>
      </c>
      <c r="B58" s="58" t="s">
        <v>62</v>
      </c>
      <c r="C58" s="59" t="s">
        <v>41</v>
      </c>
      <c r="D58" s="60" t="s">
        <v>42</v>
      </c>
      <c r="E58" s="60" t="s">
        <v>42</v>
      </c>
      <c r="F58" s="60" t="s">
        <v>42</v>
      </c>
      <c r="G58" s="60" t="s">
        <v>42</v>
      </c>
      <c r="H58" s="61" t="s">
        <v>42</v>
      </c>
      <c r="I58" s="60" t="s">
        <v>42</v>
      </c>
      <c r="J58" s="60" t="s">
        <v>42</v>
      </c>
      <c r="K58" s="61"/>
      <c r="L58" s="62"/>
    </row>
    <row r="59" spans="1:12" ht="21.75" x14ac:dyDescent="0.2">
      <c r="A59" s="63" t="s">
        <v>63</v>
      </c>
      <c r="B59" s="58" t="s">
        <v>64</v>
      </c>
      <c r="C59" s="59" t="s">
        <v>40</v>
      </c>
      <c r="D59" s="60" t="s">
        <v>42</v>
      </c>
      <c r="E59" s="60" t="s">
        <v>42</v>
      </c>
      <c r="F59" s="60" t="s">
        <v>42</v>
      </c>
      <c r="G59" s="60" t="s">
        <v>42</v>
      </c>
      <c r="H59" s="61" t="s">
        <v>42</v>
      </c>
      <c r="I59" s="60" t="s">
        <v>42</v>
      </c>
      <c r="J59" s="60" t="s">
        <v>42</v>
      </c>
      <c r="K59" s="61"/>
      <c r="L59" s="62"/>
    </row>
    <row r="60" spans="1:12" ht="12.75" x14ac:dyDescent="0.2">
      <c r="A60" s="64" t="s">
        <v>65</v>
      </c>
      <c r="B60" s="65" t="s">
        <v>66</v>
      </c>
      <c r="C60" s="66" t="s">
        <v>40</v>
      </c>
      <c r="D60" s="67">
        <f>D16</f>
        <v>8368082.1999999993</v>
      </c>
      <c r="E60" s="67">
        <f>E16</f>
        <v>8277082.1999999993</v>
      </c>
      <c r="F60" s="67" t="s">
        <v>42</v>
      </c>
      <c r="G60" s="67">
        <f>G16</f>
        <v>7859406.0199999996</v>
      </c>
      <c r="H60" s="67" t="s">
        <v>42</v>
      </c>
      <c r="I60" s="67">
        <f>I16</f>
        <v>7822847.54</v>
      </c>
      <c r="J60" s="67">
        <f>J16</f>
        <v>7822847.54</v>
      </c>
      <c r="K60" s="67">
        <f>K16</f>
        <v>36558.479999999516</v>
      </c>
      <c r="L60" s="68">
        <f>L16</f>
        <v>0</v>
      </c>
    </row>
    <row r="61" spans="1:12" ht="21" customHeight="1" x14ac:dyDescent="0.2">
      <c r="A61" s="69"/>
      <c r="B61" s="70"/>
      <c r="C61" s="71"/>
      <c r="D61" s="72"/>
      <c r="E61" s="72"/>
      <c r="F61" s="72"/>
      <c r="G61" s="72"/>
      <c r="H61" s="72"/>
      <c r="I61" s="72"/>
      <c r="J61" s="72"/>
      <c r="K61" s="72"/>
      <c r="L61" s="72"/>
    </row>
    <row r="62" spans="1:12" ht="4.5" customHeight="1" x14ac:dyDescent="0.2">
      <c r="A62" s="73"/>
      <c r="B62" s="74"/>
      <c r="C62" s="74"/>
      <c r="D62" s="74"/>
      <c r="E62" s="74"/>
      <c r="F62" s="74"/>
      <c r="G62" s="74"/>
      <c r="H62" s="2"/>
      <c r="I62" s="2"/>
      <c r="J62" s="2"/>
      <c r="K62" s="2"/>
      <c r="L62" s="2"/>
    </row>
  </sheetData>
  <mergeCells count="21">
    <mergeCell ref="A10:I10"/>
    <mergeCell ref="K1:L1"/>
    <mergeCell ref="D5:I7"/>
    <mergeCell ref="A1:I1"/>
    <mergeCell ref="A2:I2"/>
    <mergeCell ref="D8:I8"/>
    <mergeCell ref="K16:K17"/>
    <mergeCell ref="L13:L14"/>
    <mergeCell ref="F12:I12"/>
    <mergeCell ref="K12:L12"/>
    <mergeCell ref="A12:A14"/>
    <mergeCell ref="B12:B14"/>
    <mergeCell ref="K13:K14"/>
    <mergeCell ref="C12:C14"/>
    <mergeCell ref="D13:D14"/>
    <mergeCell ref="E13:E14"/>
    <mergeCell ref="J12:J14"/>
    <mergeCell ref="D12:E12"/>
    <mergeCell ref="F13:F14"/>
    <mergeCell ref="G13:H13"/>
    <mergeCell ref="I13:I14"/>
  </mergeCells>
  <pageMargins left="0.27559055118110237" right="0.27559055118110237" top="0.78740157480314965" bottom="0.59055118110236227" header="0" footer="0"/>
  <pageSetup paperSize="9" scale="65" fitToHeight="0" pageOrder="overThenDown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workbookViewId="0"/>
  </sheetViews>
  <sheetFormatPr defaultRowHeight="12.75" x14ac:dyDescent="0.2"/>
  <sheetData>
    <row r="1" spans="1:2" x14ac:dyDescent="0.2">
      <c r="A1" t="s">
        <v>67</v>
      </c>
      <c r="B1" t="s">
        <v>68</v>
      </c>
    </row>
    <row r="2" spans="1:2" x14ac:dyDescent="0.2">
      <c r="A2" t="s">
        <v>69</v>
      </c>
      <c r="B2" t="s">
        <v>70</v>
      </c>
    </row>
    <row r="3" spans="1:2" x14ac:dyDescent="0.2">
      <c r="A3" t="s">
        <v>71</v>
      </c>
      <c r="B3" t="s">
        <v>72</v>
      </c>
    </row>
    <row r="4" spans="1:2" x14ac:dyDescent="0.2">
      <c r="A4" t="s">
        <v>73</v>
      </c>
      <c r="B4" t="s">
        <v>19</v>
      </c>
    </row>
    <row r="5" spans="1:2" x14ac:dyDescent="0.2">
      <c r="A5" t="s">
        <v>74</v>
      </c>
      <c r="B5" t="s">
        <v>75</v>
      </c>
    </row>
    <row r="6" spans="1:2" x14ac:dyDescent="0.2">
      <c r="A6" t="s">
        <v>76</v>
      </c>
      <c r="B6" t="s">
        <v>77</v>
      </c>
    </row>
    <row r="7" spans="1:2" x14ac:dyDescent="0.2">
      <c r="A7" t="s">
        <v>78</v>
      </c>
      <c r="B7" t="s">
        <v>79</v>
      </c>
    </row>
    <row r="8" spans="1:2" x14ac:dyDescent="0.2">
      <c r="A8" t="s">
        <v>80</v>
      </c>
      <c r="B8" t="s">
        <v>17</v>
      </c>
    </row>
    <row r="9" spans="1:2" x14ac:dyDescent="0.2">
      <c r="A9" t="s">
        <v>81</v>
      </c>
      <c r="B9" t="s">
        <v>82</v>
      </c>
    </row>
    <row r="10" spans="1:2" x14ac:dyDescent="0.2">
      <c r="A10" t="s">
        <v>83</v>
      </c>
      <c r="B10" t="s">
        <v>70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13</vt:i4>
      </vt:variant>
    </vt:vector>
  </HeadingPairs>
  <TitlesOfParts>
    <vt:vector size="15" baseType="lpstr">
      <vt:lpstr>Отчет о принятых бюджетных обя</vt:lpstr>
      <vt:lpstr>_params</vt:lpstr>
      <vt:lpstr>'Отчет о принятых бюджетных обя'!FILE_NAME</vt:lpstr>
      <vt:lpstr>'Отчет о принятых бюджетных обя'!FORM_CODE</vt:lpstr>
      <vt:lpstr>'Отчет о принятых бюджетных обя'!LAST_CELL</vt:lpstr>
      <vt:lpstr>'Отчет о принятых бюджетных обя'!PARAMS</vt:lpstr>
      <vt:lpstr>'Отчет о принятых бюджетных обя'!PERIOD</vt:lpstr>
      <vt:lpstr>'Отчет о принятых бюджетных обя'!RANGE_NAMES</vt:lpstr>
      <vt:lpstr>'Отчет о принятых бюджетных обя'!RBEGIN_1</vt:lpstr>
      <vt:lpstr>'Отчет о принятых бюджетных обя'!RBEGIN_2</vt:lpstr>
      <vt:lpstr>'Отчет о принятых бюджетных обя'!RBEGIN_3</vt:lpstr>
      <vt:lpstr>'Отчет о принятых бюджетных обя'!REG_DATE</vt:lpstr>
      <vt:lpstr>'Отчет о принятых бюджетных обя'!REND_1</vt:lpstr>
      <vt:lpstr>'Отчет о принятых бюджетных обя'!REND_2</vt:lpstr>
      <vt:lpstr>'Отчет о принятых бюджетных обя'!REND_3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_</dc:creator>
  <dc:description>POI HSSF rep:2.43.2.48</dc:description>
  <cp:lastModifiedBy>Пользователь</cp:lastModifiedBy>
  <cp:lastPrinted>2018-02-19T15:06:24Z</cp:lastPrinted>
  <dcterms:created xsi:type="dcterms:W3CDTF">2018-01-26T06:49:18Z</dcterms:created>
  <dcterms:modified xsi:type="dcterms:W3CDTF">2018-02-19T15:06:53Z</dcterms:modified>
</cp:coreProperties>
</file>