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tabRatio="936" activeTab="0"/>
  </bookViews>
  <sheets>
    <sheet name="стр.6_0503164" sheetId="1" r:id="rId1"/>
  </sheets>
  <definedNames>
    <definedName name="_xlnm.Print_Area" localSheetId="0">'стр.6_0503164'!$A$1:$DB$53</definedName>
  </definedNames>
  <calcPr fullCalcOnLoad="1"/>
</workbook>
</file>

<file path=xl/sharedStrings.xml><?xml version="1.0" encoding="utf-8"?>
<sst xmlns="http://schemas.openxmlformats.org/spreadsheetml/2006/main" count="87" uniqueCount="53">
  <si>
    <t>Код формы по ОКУД</t>
  </si>
  <si>
    <t>Код строки</t>
  </si>
  <si>
    <t>010</t>
  </si>
  <si>
    <t>200</t>
  </si>
  <si>
    <t>Результат исполнения бюджета
(дефицит/профицит)</t>
  </si>
  <si>
    <t>450</t>
  </si>
  <si>
    <t>500</t>
  </si>
  <si>
    <t>0503164</t>
  </si>
  <si>
    <t>Сведения об исполнении бюджета</t>
  </si>
  <si>
    <t>Исполнено,
руб.</t>
  </si>
  <si>
    <t>2. Расходы бюджета, всего</t>
  </si>
  <si>
    <t>1. Доходы бюджета, всего</t>
  </si>
  <si>
    <t>3. Источники финанси-рования дефицита бюджета, всего</t>
  </si>
  <si>
    <t>х</t>
  </si>
  <si>
    <t>Код
по бюджетной
классификации</t>
  </si>
  <si>
    <t>Показатели исполнения</t>
  </si>
  <si>
    <t>код</t>
  </si>
  <si>
    <t>520</t>
  </si>
  <si>
    <t>Источники внутреннего финансирования дефицита бюджета</t>
  </si>
  <si>
    <t>620</t>
  </si>
  <si>
    <t>Источники внешнего финансирования дефицита бюджета</t>
  </si>
  <si>
    <t>(в ред. Приказа Минфина России от 19.12.2014 № 157н)</t>
  </si>
  <si>
    <t>Утвержденные бюджетные назначения (прогнозные показатели)</t>
  </si>
  <si>
    <t>Доведенные бюджетные данные</t>
  </si>
  <si>
    <t>пояснения</t>
  </si>
  <si>
    <t>процент исполнения, %</t>
  </si>
  <si>
    <t>не исполнено, руб.</t>
  </si>
  <si>
    <t>Причины отклонений
от планового процента</t>
  </si>
  <si>
    <t>из них не исполнено:</t>
  </si>
  <si>
    <t>00010100000000000</t>
  </si>
  <si>
    <t>00010300000000000</t>
  </si>
  <si>
    <t>00010500000000000</t>
  </si>
  <si>
    <t>00010600000000000</t>
  </si>
  <si>
    <t>00010900000000000</t>
  </si>
  <si>
    <t>00020000000000000</t>
  </si>
  <si>
    <t>000 0102 0000000 000</t>
  </si>
  <si>
    <t>000 0104 0000000 000</t>
  </si>
  <si>
    <t>000 0111 0000000 000</t>
  </si>
  <si>
    <t>000 0113 0000000 000</t>
  </si>
  <si>
    <t>000 0203 0000000 000</t>
  </si>
  <si>
    <t>000 0409 0000000 000</t>
  </si>
  <si>
    <t>000 0412 0000000 000</t>
  </si>
  <si>
    <t>000 0503 0000000 000</t>
  </si>
  <si>
    <t>000 1001 0000000 000</t>
  </si>
  <si>
    <t>Руководитель</t>
  </si>
  <si>
    <t>Главный бухгалтер</t>
  </si>
  <si>
    <t>00011100000000000</t>
  </si>
  <si>
    <t>00011700000000000</t>
  </si>
  <si>
    <t>000 1101 0000000 000</t>
  </si>
  <si>
    <t>000 0801 0000000 000</t>
  </si>
  <si>
    <t>000 1003 0000000 000</t>
  </si>
  <si>
    <t>Молов А.М.</t>
  </si>
  <si>
    <t>Касмоков А.С.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</si>
</sst>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"/>
    <numFmt numFmtId="173" formatCode="0.0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38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top"/>
    </xf>
    <xf numFmtId="0" fontId="1" fillId="0" borderId="10" xfId="0" applyFont="1" applyFill="1" applyBorder="1" applyAlignment="1">
      <alignment horizontal="left" wrapText="1" indent="1"/>
    </xf>
    <xf numFmtId="0" fontId="1" fillId="0" borderId="11" xfId="0" applyFont="1" applyFill="1" applyBorder="1" applyAlignment="1">
      <alignment horizontal="left" wrapText="1" indent="1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2" fontId="1" fillId="0" borderId="18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left" wrapText="1"/>
    </xf>
    <xf numFmtId="2" fontId="1" fillId="0" borderId="18" xfId="0" applyNumberFormat="1" applyFont="1" applyFill="1" applyBorder="1" applyAlignment="1">
      <alignment horizontal="left" wrapText="1"/>
    </xf>
    <xf numFmtId="2" fontId="1" fillId="0" borderId="21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left" wrapText="1"/>
    </xf>
    <xf numFmtId="0" fontId="1" fillId="0" borderId="27" xfId="0" applyFont="1" applyBorder="1" applyAlignment="1">
      <alignment horizontal="center" vertical="top"/>
    </xf>
    <xf numFmtId="2" fontId="2" fillId="0" borderId="28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 wrapText="1"/>
    </xf>
    <xf numFmtId="0" fontId="1" fillId="0" borderId="26" xfId="0" applyFont="1" applyBorder="1" applyAlignment="1">
      <alignment horizontal="left" wrapText="1" indent="1"/>
    </xf>
    <xf numFmtId="0" fontId="1" fillId="0" borderId="10" xfId="0" applyFont="1" applyFill="1" applyBorder="1" applyAlignment="1">
      <alignment horizontal="left" wrapText="1" indent="1"/>
    </xf>
    <xf numFmtId="0" fontId="1" fillId="0" borderId="23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 wrapText="1"/>
    </xf>
    <xf numFmtId="0" fontId="2" fillId="0" borderId="23" xfId="0" applyFont="1" applyBorder="1" applyAlignment="1">
      <alignment horizontal="left"/>
    </xf>
    <xf numFmtId="49" fontId="2" fillId="0" borderId="22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2" fillId="0" borderId="23" xfId="0" applyFont="1" applyBorder="1" applyAlignment="1">
      <alignment horizontal="left" wrapText="1"/>
    </xf>
    <xf numFmtId="49" fontId="2" fillId="0" borderId="29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wrapText="1" indent="1"/>
    </xf>
    <xf numFmtId="2" fontId="1" fillId="0" borderId="31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2" fontId="1" fillId="0" borderId="42" xfId="0" applyNumberFormat="1" applyFont="1" applyFill="1" applyBorder="1" applyAlignment="1">
      <alignment horizontal="left" wrapText="1"/>
    </xf>
    <xf numFmtId="2" fontId="1" fillId="0" borderId="43" xfId="0" applyNumberFormat="1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left" wrapText="1"/>
    </xf>
    <xf numFmtId="49" fontId="1" fillId="0" borderId="44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 indent="1"/>
    </xf>
    <xf numFmtId="0" fontId="1" fillId="0" borderId="41" xfId="0" applyFont="1" applyFill="1" applyBorder="1" applyAlignment="1">
      <alignment horizontal="left" wrapText="1" inden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53"/>
  <sheetViews>
    <sheetView tabSelected="1" zoomScaleSheetLayoutView="100" zoomScalePageLayoutView="0" workbookViewId="0" topLeftCell="A1">
      <selection activeCell="AO51" sqref="AO51"/>
    </sheetView>
  </sheetViews>
  <sheetFormatPr defaultColWidth="0.875" defaultRowHeight="12.75"/>
  <cols>
    <col min="1" max="19" width="0.875" style="1" customWidth="1"/>
    <col min="20" max="20" width="1.25" style="1" customWidth="1"/>
    <col min="21" max="37" width="0.875" style="1" customWidth="1"/>
    <col min="38" max="38" width="2.75390625" style="1" customWidth="1"/>
    <col min="39" max="48" width="0.875" style="1" customWidth="1"/>
    <col min="49" max="49" width="1.625" style="1" customWidth="1"/>
    <col min="50" max="59" width="0.875" style="1" customWidth="1"/>
    <col min="60" max="60" width="2.75390625" style="1" customWidth="1"/>
    <col min="61" max="16384" width="0.875" style="1" customWidth="1"/>
  </cols>
  <sheetData>
    <row r="1" ht="11.25">
      <c r="DB1" s="2" t="s">
        <v>21</v>
      </c>
    </row>
    <row r="2" ht="12" thickBot="1">
      <c r="DB2" s="2"/>
    </row>
    <row r="3" spans="92:106" s="3" customFormat="1" ht="15" customHeight="1" thickBot="1">
      <c r="CN3" s="4" t="s">
        <v>0</v>
      </c>
      <c r="CP3" s="81" t="s">
        <v>7</v>
      </c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3"/>
    </row>
    <row r="4" ht="9.75" customHeight="1"/>
    <row r="5" spans="1:106" ht="12" customHeight="1">
      <c r="A5" s="79" t="s">
        <v>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</row>
    <row r="7" spans="1:106" s="3" customFormat="1" ht="21" customHeight="1">
      <c r="A7" s="66" t="s">
        <v>14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80"/>
      <c r="U7" s="67" t="s">
        <v>1</v>
      </c>
      <c r="V7" s="68"/>
      <c r="W7" s="68"/>
      <c r="X7" s="68"/>
      <c r="Y7" s="68"/>
      <c r="Z7" s="69"/>
      <c r="AA7" s="67" t="s">
        <v>22</v>
      </c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9"/>
      <c r="AM7" s="67" t="s">
        <v>23</v>
      </c>
      <c r="AN7" s="68"/>
      <c r="AO7" s="68"/>
      <c r="AP7" s="68"/>
      <c r="AQ7" s="68"/>
      <c r="AR7" s="68"/>
      <c r="AS7" s="68"/>
      <c r="AT7" s="68"/>
      <c r="AU7" s="68"/>
      <c r="AV7" s="68"/>
      <c r="AW7" s="69"/>
      <c r="AX7" s="67" t="s">
        <v>9</v>
      </c>
      <c r="AY7" s="68"/>
      <c r="AZ7" s="68"/>
      <c r="BA7" s="68"/>
      <c r="BB7" s="68"/>
      <c r="BC7" s="68"/>
      <c r="BD7" s="68"/>
      <c r="BE7" s="68"/>
      <c r="BF7" s="68"/>
      <c r="BG7" s="68"/>
      <c r="BH7" s="69"/>
      <c r="BI7" s="65" t="s">
        <v>15</v>
      </c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80"/>
      <c r="CE7" s="65" t="s">
        <v>27</v>
      </c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</row>
    <row r="8" spans="1:106" s="3" customFormat="1" ht="44.2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80"/>
      <c r="U8" s="70"/>
      <c r="V8" s="71"/>
      <c r="W8" s="71"/>
      <c r="X8" s="71"/>
      <c r="Y8" s="71"/>
      <c r="Z8" s="72"/>
      <c r="AA8" s="70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2"/>
      <c r="AM8" s="70"/>
      <c r="AN8" s="71"/>
      <c r="AO8" s="71"/>
      <c r="AP8" s="71"/>
      <c r="AQ8" s="71"/>
      <c r="AR8" s="71"/>
      <c r="AS8" s="71"/>
      <c r="AT8" s="71"/>
      <c r="AU8" s="71"/>
      <c r="AV8" s="71"/>
      <c r="AW8" s="72"/>
      <c r="AX8" s="70"/>
      <c r="AY8" s="71"/>
      <c r="AZ8" s="71"/>
      <c r="BA8" s="71"/>
      <c r="BB8" s="71"/>
      <c r="BC8" s="71"/>
      <c r="BD8" s="71"/>
      <c r="BE8" s="71"/>
      <c r="BF8" s="71"/>
      <c r="BG8" s="71"/>
      <c r="BH8" s="72"/>
      <c r="BI8" s="73" t="s">
        <v>25</v>
      </c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 t="s">
        <v>26</v>
      </c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 t="s">
        <v>16</v>
      </c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 t="s">
        <v>24</v>
      </c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65"/>
    </row>
    <row r="9" spans="1:106" s="5" customFormat="1" ht="10.5" customHeight="1" thickBot="1">
      <c r="A9" s="74">
        <v>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5"/>
      <c r="U9" s="76">
        <v>2</v>
      </c>
      <c r="V9" s="77"/>
      <c r="W9" s="77"/>
      <c r="X9" s="77"/>
      <c r="Y9" s="77"/>
      <c r="Z9" s="78"/>
      <c r="AA9" s="76">
        <v>3</v>
      </c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8"/>
      <c r="AM9" s="37">
        <v>4</v>
      </c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>
        <v>5</v>
      </c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>
        <v>6</v>
      </c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>
        <v>7</v>
      </c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>
        <v>8</v>
      </c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55">
        <v>9</v>
      </c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6"/>
    </row>
    <row r="10" spans="1:106" ht="21.75" customHeight="1">
      <c r="A10" s="57" t="s">
        <v>11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8" t="s">
        <v>2</v>
      </c>
      <c r="V10" s="59"/>
      <c r="W10" s="59"/>
      <c r="X10" s="59"/>
      <c r="Y10" s="59"/>
      <c r="Z10" s="59"/>
      <c r="AA10" s="38">
        <f>AA13+AA14+AA15+AA16+AA17+AA20+AA18+AA19</f>
        <v>7166143</v>
      </c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 t="s">
        <v>13</v>
      </c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38">
        <f>AX13+AX14+AX15+AX16+AX17+AX20+AX18+AX19</f>
        <v>6877640.95</v>
      </c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38">
        <f>AX10/AA10*100</f>
        <v>95.97409582811842</v>
      </c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>
        <f>AX10-AA10</f>
        <v>-288502.0499999998</v>
      </c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1"/>
      <c r="CP10" s="62" t="s">
        <v>13</v>
      </c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4"/>
    </row>
    <row r="11" spans="1:106" ht="20.25" customHeight="1">
      <c r="A11" s="44" t="s">
        <v>28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25"/>
      <c r="V11" s="26"/>
      <c r="W11" s="26"/>
      <c r="X11" s="26"/>
      <c r="Y11" s="26"/>
      <c r="Z11" s="26"/>
      <c r="AA11" s="18">
        <f>AA15+AA20</f>
        <v>5465287.63</v>
      </c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>
        <v>5465287.63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>
        <f>AX15+AX20</f>
        <v>4926173.18</v>
      </c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>
        <f>AX11/AA11*100</f>
        <v>90.13566189928049</v>
      </c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>
        <f>AX11-AA11</f>
        <v>-539114.4500000002</v>
      </c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9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</row>
    <row r="12" spans="1:106" ht="11.2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4"/>
      <c r="U12" s="25"/>
      <c r="V12" s="26"/>
      <c r="W12" s="26"/>
      <c r="X12" s="26"/>
      <c r="Y12" s="26"/>
      <c r="Z12" s="26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9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</row>
    <row r="13" spans="1:106" ht="12" customHeight="1">
      <c r="A13" s="53" t="s">
        <v>29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4"/>
      <c r="U13" s="25" t="s">
        <v>2</v>
      </c>
      <c r="V13" s="26"/>
      <c r="W13" s="26"/>
      <c r="X13" s="26"/>
      <c r="Y13" s="26"/>
      <c r="Z13" s="26"/>
      <c r="AA13" s="18">
        <v>720000</v>
      </c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>
        <f>AA13</f>
        <v>720000</v>
      </c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>
        <v>834085.26</v>
      </c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>
        <f aca="true" t="shared" si="0" ref="BI13:BI21">AX13/AA13*100</f>
        <v>115.845175</v>
      </c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>
        <f aca="true" t="shared" si="1" ref="BT13:BT22">AX13-AA13</f>
        <v>114085.26000000001</v>
      </c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9"/>
      <c r="CP13" s="20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2"/>
    </row>
    <row r="14" spans="1:106" ht="12" customHeight="1">
      <c r="A14" s="53" t="s">
        <v>30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4"/>
      <c r="U14" s="25" t="s">
        <v>2</v>
      </c>
      <c r="V14" s="26"/>
      <c r="W14" s="26"/>
      <c r="X14" s="26"/>
      <c r="Y14" s="26"/>
      <c r="Z14" s="26"/>
      <c r="AA14" s="18">
        <v>581344.73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>
        <f>AA14</f>
        <v>581344.73</v>
      </c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>
        <v>624470.72</v>
      </c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>
        <f t="shared" si="0"/>
        <v>107.41831615124471</v>
      </c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>
        <f t="shared" si="1"/>
        <v>43125.98999999999</v>
      </c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9"/>
      <c r="CP14" s="20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2"/>
    </row>
    <row r="15" spans="1:106" ht="12" customHeight="1">
      <c r="A15" s="27" t="s">
        <v>31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8"/>
      <c r="U15" s="29" t="s">
        <v>2</v>
      </c>
      <c r="V15" s="30"/>
      <c r="W15" s="30"/>
      <c r="X15" s="30"/>
      <c r="Y15" s="30"/>
      <c r="Z15" s="31"/>
      <c r="AA15" s="32">
        <v>91100</v>
      </c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4"/>
      <c r="AM15" s="18">
        <f>AA15</f>
        <v>91100</v>
      </c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32">
        <v>86840.56</v>
      </c>
      <c r="AY15" s="33"/>
      <c r="AZ15" s="33"/>
      <c r="BA15" s="33"/>
      <c r="BB15" s="33"/>
      <c r="BC15" s="33"/>
      <c r="BD15" s="33"/>
      <c r="BE15" s="33"/>
      <c r="BF15" s="33"/>
      <c r="BG15" s="33"/>
      <c r="BH15" s="34"/>
      <c r="BI15" s="18">
        <f t="shared" si="0"/>
        <v>95.32443468715697</v>
      </c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>
        <f t="shared" si="1"/>
        <v>-4259.440000000002</v>
      </c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9"/>
      <c r="CP15" s="20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2"/>
    </row>
    <row r="16" spans="1:106" ht="12" customHeight="1">
      <c r="A16" s="27" t="s">
        <v>32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8"/>
      <c r="U16" s="29" t="s">
        <v>2</v>
      </c>
      <c r="V16" s="30"/>
      <c r="W16" s="30"/>
      <c r="X16" s="30"/>
      <c r="Y16" s="30"/>
      <c r="Z16" s="31"/>
      <c r="AA16" s="32">
        <v>399510.64</v>
      </c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4"/>
      <c r="AM16" s="18">
        <f>AA16</f>
        <v>399510.64</v>
      </c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32">
        <v>450251.79</v>
      </c>
      <c r="AY16" s="33"/>
      <c r="AZ16" s="33"/>
      <c r="BA16" s="33"/>
      <c r="BB16" s="33"/>
      <c r="BC16" s="33"/>
      <c r="BD16" s="33"/>
      <c r="BE16" s="33"/>
      <c r="BF16" s="33"/>
      <c r="BG16" s="33"/>
      <c r="BH16" s="34"/>
      <c r="BI16" s="18">
        <f t="shared" si="0"/>
        <v>112.70082569014932</v>
      </c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>
        <f t="shared" si="1"/>
        <v>50741.149999999965</v>
      </c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9"/>
      <c r="CP16" s="20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2"/>
    </row>
    <row r="17" spans="1:106" ht="12" customHeight="1">
      <c r="A17" s="27" t="s">
        <v>33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8"/>
      <c r="U17" s="29" t="s">
        <v>2</v>
      </c>
      <c r="V17" s="30"/>
      <c r="W17" s="30"/>
      <c r="X17" s="30"/>
      <c r="Y17" s="30"/>
      <c r="Z17" s="31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4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32"/>
      <c r="AY17" s="33"/>
      <c r="AZ17" s="33"/>
      <c r="BA17" s="33"/>
      <c r="BB17" s="33"/>
      <c r="BC17" s="33"/>
      <c r="BD17" s="33"/>
      <c r="BE17" s="33"/>
      <c r="BF17" s="33"/>
      <c r="BG17" s="33"/>
      <c r="BH17" s="34"/>
      <c r="BI17" s="18" t="e">
        <f t="shared" si="0"/>
        <v>#DIV/0!</v>
      </c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>
        <f t="shared" si="1"/>
        <v>0</v>
      </c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9"/>
      <c r="CP17" s="20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2"/>
    </row>
    <row r="18" spans="1:106" ht="12" customHeight="1">
      <c r="A18" s="27" t="s">
        <v>46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8"/>
      <c r="U18" s="29" t="s">
        <v>2</v>
      </c>
      <c r="V18" s="30"/>
      <c r="W18" s="30"/>
      <c r="X18" s="30"/>
      <c r="Y18" s="30"/>
      <c r="Z18" s="31"/>
      <c r="AA18" s="32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4"/>
      <c r="AM18" s="18">
        <f>AA18</f>
        <v>0</v>
      </c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32">
        <v>42660</v>
      </c>
      <c r="AY18" s="33"/>
      <c r="AZ18" s="33"/>
      <c r="BA18" s="33"/>
      <c r="BB18" s="33"/>
      <c r="BC18" s="33"/>
      <c r="BD18" s="33"/>
      <c r="BE18" s="33"/>
      <c r="BF18" s="33"/>
      <c r="BG18" s="33"/>
      <c r="BH18" s="34"/>
      <c r="BI18" s="18" t="e">
        <f>AX18/AA18*100</f>
        <v>#DIV/0!</v>
      </c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>
        <f>AX18-AA18</f>
        <v>42660</v>
      </c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9"/>
      <c r="CP18" s="20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2"/>
    </row>
    <row r="19" spans="1:106" ht="12" customHeight="1">
      <c r="A19" s="27" t="s">
        <v>47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8"/>
      <c r="U19" s="29" t="s">
        <v>2</v>
      </c>
      <c r="V19" s="30"/>
      <c r="W19" s="30"/>
      <c r="X19" s="30"/>
      <c r="Y19" s="30"/>
      <c r="Z19" s="31"/>
      <c r="AA19" s="32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4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32"/>
      <c r="AY19" s="33"/>
      <c r="AZ19" s="33"/>
      <c r="BA19" s="33"/>
      <c r="BB19" s="33"/>
      <c r="BC19" s="33"/>
      <c r="BD19" s="33"/>
      <c r="BE19" s="33"/>
      <c r="BF19" s="33"/>
      <c r="BG19" s="33"/>
      <c r="BH19" s="34"/>
      <c r="BI19" s="18" t="e">
        <f>AX19/AA19*100</f>
        <v>#DIV/0!</v>
      </c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>
        <f>AX19-AA19</f>
        <v>0</v>
      </c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9"/>
      <c r="CP19" s="20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2"/>
    </row>
    <row r="20" spans="1:106" ht="12" customHeight="1">
      <c r="A20" s="27" t="s">
        <v>34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8"/>
      <c r="U20" s="29" t="s">
        <v>2</v>
      </c>
      <c r="V20" s="30"/>
      <c r="W20" s="30"/>
      <c r="X20" s="30"/>
      <c r="Y20" s="30"/>
      <c r="Z20" s="31"/>
      <c r="AA20" s="32">
        <v>5374187.63</v>
      </c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4"/>
      <c r="AM20" s="18">
        <f>AA20</f>
        <v>5374187.63</v>
      </c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32">
        <v>4839332.62</v>
      </c>
      <c r="AY20" s="33"/>
      <c r="AZ20" s="33"/>
      <c r="BA20" s="33"/>
      <c r="BB20" s="33"/>
      <c r="BC20" s="33"/>
      <c r="BD20" s="33"/>
      <c r="BE20" s="33"/>
      <c r="BF20" s="33"/>
      <c r="BG20" s="33"/>
      <c r="BH20" s="34"/>
      <c r="BI20" s="18">
        <f t="shared" si="0"/>
        <v>90.04770494029067</v>
      </c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>
        <f t="shared" si="1"/>
        <v>-534855.0099999998</v>
      </c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9"/>
      <c r="CP20" s="20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2"/>
    </row>
    <row r="21" spans="1:106" ht="14.25" customHeight="1">
      <c r="A21" s="50" t="s">
        <v>10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1" t="s">
        <v>3</v>
      </c>
      <c r="V21" s="52"/>
      <c r="W21" s="52"/>
      <c r="X21" s="52"/>
      <c r="Y21" s="52"/>
      <c r="Z21" s="52"/>
      <c r="AA21" s="39">
        <f>AA24+AA25+AA26+AA27+AA28+AA29+AA30+AA31+AA33+AA35+AA32+AA34</f>
        <v>8368082.2</v>
      </c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>
        <f>AA21</f>
        <v>8368082.2</v>
      </c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>
        <f>AX24+AX25+AX26+AX27+AX28+AX29+AX30+AX31+AX33+AX35+AX32+AX34</f>
        <v>7822847.54</v>
      </c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>
        <f t="shared" si="0"/>
        <v>93.48435344002716</v>
      </c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>
        <f t="shared" si="1"/>
        <v>-545234.6600000001</v>
      </c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9"/>
      <c r="CP21" s="41" t="s">
        <v>13</v>
      </c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3"/>
    </row>
    <row r="22" spans="1:106" ht="11.25" customHeight="1">
      <c r="A22" s="44" t="s">
        <v>28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25"/>
      <c r="V22" s="26"/>
      <c r="W22" s="26"/>
      <c r="X22" s="26"/>
      <c r="Y22" s="26"/>
      <c r="Z22" s="26"/>
      <c r="AA22" s="18">
        <f>AA25+AA29+AA31+AA32+AA33</f>
        <v>6513294.59</v>
      </c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>
        <v>6513294.59</v>
      </c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>
        <f>AX25+AX29+AX31+AX32+AX33</f>
        <v>5988059.93</v>
      </c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>
        <f>AX22/AA22*100</f>
        <v>91.93596032326859</v>
      </c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>
        <f t="shared" si="1"/>
        <v>-525234.6600000001</v>
      </c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9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</row>
    <row r="23" spans="1:106" ht="6.7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4"/>
      <c r="U23" s="25"/>
      <c r="V23" s="26"/>
      <c r="W23" s="26"/>
      <c r="X23" s="26"/>
      <c r="Y23" s="26"/>
      <c r="Z23" s="26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9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</row>
    <row r="24" spans="1:106" ht="12" customHeight="1">
      <c r="A24" s="23" t="s">
        <v>35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4"/>
      <c r="U24" s="25" t="s">
        <v>3</v>
      </c>
      <c r="V24" s="26"/>
      <c r="W24" s="26"/>
      <c r="X24" s="26"/>
      <c r="Y24" s="26"/>
      <c r="Z24" s="26"/>
      <c r="AA24" s="18">
        <v>767622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>
        <f>AA24</f>
        <v>767622</v>
      </c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>
        <v>767622</v>
      </c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>
        <f>AX24/AA24*100</f>
        <v>100</v>
      </c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>
        <f>AX24-AA24</f>
        <v>0</v>
      </c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9"/>
      <c r="CP24" s="20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2"/>
    </row>
    <row r="25" spans="1:106" ht="12" customHeight="1">
      <c r="A25" s="23" t="s">
        <v>36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4"/>
      <c r="U25" s="25" t="s">
        <v>3</v>
      </c>
      <c r="V25" s="26"/>
      <c r="W25" s="26"/>
      <c r="X25" s="26"/>
      <c r="Y25" s="26"/>
      <c r="Z25" s="26"/>
      <c r="AA25" s="18">
        <v>2089565.99</v>
      </c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>
        <f aca="true" t="shared" si="2" ref="AM25:AM35">AA25</f>
        <v>2089565.99</v>
      </c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>
        <v>1974406.38</v>
      </c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>
        <f aca="true" t="shared" si="3" ref="BI25:BI35">AX25/AA25*100</f>
        <v>94.4888263614972</v>
      </c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>
        <f aca="true" t="shared" si="4" ref="BT25:BT35">AX25-AA25</f>
        <v>-115159.6100000001</v>
      </c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9"/>
      <c r="CP25" s="20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2"/>
    </row>
    <row r="26" spans="1:106" ht="12" customHeight="1">
      <c r="A26" s="23" t="s">
        <v>37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4"/>
      <c r="U26" s="25" t="s">
        <v>3</v>
      </c>
      <c r="V26" s="26"/>
      <c r="W26" s="26"/>
      <c r="X26" s="26"/>
      <c r="Y26" s="26"/>
      <c r="Z26" s="26"/>
      <c r="AA26" s="18">
        <v>10000</v>
      </c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>
        <f t="shared" si="2"/>
        <v>10000</v>
      </c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>
        <f t="shared" si="3"/>
        <v>0</v>
      </c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>
        <f t="shared" si="4"/>
        <v>-10000</v>
      </c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9"/>
      <c r="CP26" s="20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2"/>
    </row>
    <row r="27" spans="1:106" ht="12" customHeight="1">
      <c r="A27" s="23" t="s">
        <v>38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4"/>
      <c r="U27" s="25" t="s">
        <v>3</v>
      </c>
      <c r="V27" s="26"/>
      <c r="W27" s="26"/>
      <c r="X27" s="26"/>
      <c r="Y27" s="26"/>
      <c r="Z27" s="26"/>
      <c r="AA27" s="18">
        <v>10359</v>
      </c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>
        <f t="shared" si="2"/>
        <v>10359</v>
      </c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>
        <v>10359</v>
      </c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>
        <f t="shared" si="3"/>
        <v>100</v>
      </c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>
        <f t="shared" si="4"/>
        <v>0</v>
      </c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9"/>
      <c r="CP27" s="20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2"/>
    </row>
    <row r="28" spans="1:106" ht="12" customHeight="1">
      <c r="A28" s="23" t="s">
        <v>39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4"/>
      <c r="U28" s="25" t="s">
        <v>3</v>
      </c>
      <c r="V28" s="26"/>
      <c r="W28" s="26"/>
      <c r="X28" s="26"/>
      <c r="Y28" s="26"/>
      <c r="Z28" s="26"/>
      <c r="AA28" s="18">
        <v>140836.28</v>
      </c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>
        <f t="shared" si="2"/>
        <v>140836.28</v>
      </c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>
        <v>140836.28</v>
      </c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>
        <f t="shared" si="3"/>
        <v>100</v>
      </c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>
        <f t="shared" si="4"/>
        <v>0</v>
      </c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9"/>
      <c r="CP28" s="20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2"/>
    </row>
    <row r="29" spans="1:106" ht="12" customHeight="1">
      <c r="A29" s="23" t="s">
        <v>40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4"/>
      <c r="U29" s="25" t="s">
        <v>3</v>
      </c>
      <c r="V29" s="26"/>
      <c r="W29" s="26"/>
      <c r="X29" s="26"/>
      <c r="Y29" s="26"/>
      <c r="Z29" s="26"/>
      <c r="AA29" s="18">
        <v>3857501.93</v>
      </c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>
        <f t="shared" si="2"/>
        <v>3857501.93</v>
      </c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>
        <v>3570175</v>
      </c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>
        <f t="shared" si="3"/>
        <v>92.55147670139986</v>
      </c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>
        <f t="shared" si="4"/>
        <v>-287326.93000000017</v>
      </c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9"/>
      <c r="CP29" s="20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2"/>
    </row>
    <row r="30" spans="1:106" ht="12" customHeight="1">
      <c r="A30" s="23" t="s">
        <v>41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  <c r="U30" s="25" t="s">
        <v>3</v>
      </c>
      <c r="V30" s="26"/>
      <c r="W30" s="26"/>
      <c r="X30" s="26"/>
      <c r="Y30" s="26"/>
      <c r="Z30" s="26"/>
      <c r="AA30" s="18">
        <v>85945.33</v>
      </c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>
        <f t="shared" si="2"/>
        <v>85945.33</v>
      </c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>
        <v>85945.33</v>
      </c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>
        <f t="shared" si="3"/>
        <v>100</v>
      </c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>
        <f t="shared" si="4"/>
        <v>0</v>
      </c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9"/>
      <c r="CP30" s="20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2"/>
    </row>
    <row r="31" spans="1:106" ht="12" customHeight="1">
      <c r="A31" s="23" t="s">
        <v>42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4"/>
      <c r="U31" s="25" t="s">
        <v>3</v>
      </c>
      <c r="V31" s="26"/>
      <c r="W31" s="26"/>
      <c r="X31" s="26"/>
      <c r="Y31" s="26"/>
      <c r="Z31" s="26"/>
      <c r="AA31" s="18">
        <v>208941.67</v>
      </c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>
        <f t="shared" si="2"/>
        <v>208941.67</v>
      </c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>
        <v>94250</v>
      </c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>
        <f t="shared" si="3"/>
        <v>45.108283091639876</v>
      </c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>
        <f t="shared" si="4"/>
        <v>-114691.67000000001</v>
      </c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9"/>
      <c r="CP31" s="20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2"/>
    </row>
    <row r="32" spans="1:106" ht="12" customHeight="1">
      <c r="A32" s="23" t="s">
        <v>49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/>
      <c r="U32" s="25" t="s">
        <v>3</v>
      </c>
      <c r="V32" s="26"/>
      <c r="W32" s="26"/>
      <c r="X32" s="26"/>
      <c r="Y32" s="26"/>
      <c r="Z32" s="26"/>
      <c r="AA32" s="18">
        <v>266285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>
        <f>AA32</f>
        <v>266285</v>
      </c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>
        <v>261266.79</v>
      </c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>
        <f>AX32/AA32*100</f>
        <v>98.11547402219428</v>
      </c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>
        <f>AX32-AA32</f>
        <v>-5018.209999999992</v>
      </c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9"/>
      <c r="CP32" s="20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2"/>
    </row>
    <row r="33" spans="1:106" ht="12" customHeight="1">
      <c r="A33" s="23" t="s">
        <v>43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4"/>
      <c r="U33" s="25" t="s">
        <v>3</v>
      </c>
      <c r="V33" s="26"/>
      <c r="W33" s="26"/>
      <c r="X33" s="26"/>
      <c r="Y33" s="26"/>
      <c r="Z33" s="26"/>
      <c r="AA33" s="18">
        <v>91000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>
        <f t="shared" si="2"/>
        <v>91000</v>
      </c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>
        <v>87961.76</v>
      </c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>
        <f t="shared" si="3"/>
        <v>96.66127472527471</v>
      </c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>
        <f t="shared" si="4"/>
        <v>-3038.2400000000052</v>
      </c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9"/>
      <c r="CP33" s="20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2"/>
    </row>
    <row r="34" spans="1:106" ht="12" customHeight="1">
      <c r="A34" s="23" t="s">
        <v>50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4"/>
      <c r="U34" s="25" t="s">
        <v>3</v>
      </c>
      <c r="V34" s="26"/>
      <c r="W34" s="26"/>
      <c r="X34" s="26"/>
      <c r="Y34" s="26"/>
      <c r="Z34" s="26"/>
      <c r="AA34" s="18">
        <v>830025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>
        <f>AA34</f>
        <v>830025</v>
      </c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>
        <v>830025</v>
      </c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>
        <f>AX34/AA34*100</f>
        <v>100</v>
      </c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>
        <f>AX34-AA34</f>
        <v>0</v>
      </c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9"/>
      <c r="CP34" s="20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2"/>
    </row>
    <row r="35" spans="1:106" ht="12" customHeight="1">
      <c r="A35" s="23" t="s">
        <v>48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/>
      <c r="U35" s="25" t="s">
        <v>3</v>
      </c>
      <c r="V35" s="26"/>
      <c r="W35" s="26"/>
      <c r="X35" s="26"/>
      <c r="Y35" s="26"/>
      <c r="Z35" s="26"/>
      <c r="AA35" s="18">
        <v>10000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>
        <f t="shared" si="2"/>
        <v>10000</v>
      </c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>
        <f t="shared" si="3"/>
        <v>0</v>
      </c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>
        <f t="shared" si="4"/>
        <v>-10000</v>
      </c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9"/>
      <c r="CP35" s="20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2"/>
    </row>
    <row r="36" spans="1:106" ht="35.25" customHeight="1">
      <c r="A36" s="46" t="s">
        <v>4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9"/>
      <c r="U36" s="47" t="s">
        <v>5</v>
      </c>
      <c r="V36" s="48"/>
      <c r="W36" s="48"/>
      <c r="X36" s="48"/>
      <c r="Y36" s="48"/>
      <c r="Z36" s="48"/>
      <c r="AA36" s="18" t="s">
        <v>13</v>
      </c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>
        <f>AA10-AA21</f>
        <v>-1201939.2000000002</v>
      </c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>
        <f>AX10-AX21</f>
        <v>-945206.5899999999</v>
      </c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 t="s">
        <v>13</v>
      </c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 t="s">
        <v>13</v>
      </c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 t="s">
        <v>13</v>
      </c>
      <c r="CF36" s="18"/>
      <c r="CG36" s="18"/>
      <c r="CH36" s="18"/>
      <c r="CI36" s="18"/>
      <c r="CJ36" s="18"/>
      <c r="CK36" s="18"/>
      <c r="CL36" s="18"/>
      <c r="CM36" s="18"/>
      <c r="CN36" s="18"/>
      <c r="CO36" s="19"/>
      <c r="CP36" s="41" t="s">
        <v>13</v>
      </c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3"/>
    </row>
    <row r="37" spans="1:106" ht="29.25" customHeight="1">
      <c r="A37" s="46" t="s">
        <v>12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7" t="s">
        <v>6</v>
      </c>
      <c r="V37" s="48"/>
      <c r="W37" s="48"/>
      <c r="X37" s="48"/>
      <c r="Y37" s="48"/>
      <c r="Z37" s="48"/>
      <c r="AA37" s="18">
        <f>AA40+AA43</f>
        <v>1201939.2000000002</v>
      </c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>
        <f>AX40+AX43</f>
        <v>945206.5899999999</v>
      </c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>
        <f>AX37/AA37*100</f>
        <v>78.6401333777948</v>
      </c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>
        <f>AX37-AA37</f>
        <v>-256732.61000000034</v>
      </c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9"/>
      <c r="CP37" s="41" t="s">
        <v>13</v>
      </c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3"/>
    </row>
    <row r="38" spans="1:106" ht="11.25" customHeight="1">
      <c r="A38" s="44" t="s">
        <v>28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25"/>
      <c r="V38" s="26"/>
      <c r="W38" s="26"/>
      <c r="X38" s="26"/>
      <c r="Y38" s="26"/>
      <c r="Z38" s="2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>
        <f>AX38-AA38</f>
        <v>0</v>
      </c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9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</row>
    <row r="39" spans="1:106" ht="11.2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25"/>
      <c r="V39" s="26"/>
      <c r="W39" s="26"/>
      <c r="X39" s="26"/>
      <c r="Y39" s="26"/>
      <c r="Z39" s="26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9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</row>
    <row r="40" spans="1:106" ht="29.25" customHeight="1">
      <c r="A40" s="84" t="s">
        <v>18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47" t="s">
        <v>17</v>
      </c>
      <c r="V40" s="48"/>
      <c r="W40" s="48"/>
      <c r="X40" s="48"/>
      <c r="Y40" s="48"/>
      <c r="Z40" s="48"/>
      <c r="AA40" s="18">
        <f>-AA10</f>
        <v>-7166143</v>
      </c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>
        <f>-AX10</f>
        <v>-6877640.95</v>
      </c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>
        <f>AX40/AA40*100</f>
        <v>95.97409582811842</v>
      </c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>
        <f>AX40-AA40</f>
        <v>288502.0499999998</v>
      </c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9"/>
      <c r="CP40" s="41" t="s">
        <v>13</v>
      </c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3"/>
    </row>
    <row r="41" spans="1:106" ht="11.25" customHeight="1">
      <c r="A41" s="44" t="s">
        <v>28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25"/>
      <c r="V41" s="26"/>
      <c r="W41" s="26"/>
      <c r="X41" s="26"/>
      <c r="Y41" s="26"/>
      <c r="Z41" s="2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>
        <f>AX41-AA41</f>
        <v>0</v>
      </c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9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</row>
    <row r="42" spans="1:106" ht="11.2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25"/>
      <c r="V42" s="26"/>
      <c r="W42" s="26"/>
      <c r="X42" s="26"/>
      <c r="Y42" s="26"/>
      <c r="Z42" s="26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9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</row>
    <row r="43" spans="1:106" ht="29.25" customHeight="1">
      <c r="A43" s="84" t="s">
        <v>20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47" t="s">
        <v>19</v>
      </c>
      <c r="V43" s="48"/>
      <c r="W43" s="48"/>
      <c r="X43" s="48"/>
      <c r="Y43" s="48"/>
      <c r="Z43" s="48"/>
      <c r="AA43" s="18">
        <f>AA21</f>
        <v>8368082.2</v>
      </c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>
        <f>AX21</f>
        <v>7822847.54</v>
      </c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>
        <f>AX43/AA43*100</f>
        <v>93.48435344002716</v>
      </c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>
        <f>AX43-AA43</f>
        <v>-545234.6600000001</v>
      </c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9"/>
      <c r="CP43" s="41" t="s">
        <v>13</v>
      </c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3"/>
    </row>
    <row r="44" spans="1:106" ht="11.25" customHeight="1">
      <c r="A44" s="44" t="s">
        <v>28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96"/>
      <c r="V44" s="97"/>
      <c r="W44" s="97"/>
      <c r="X44" s="97"/>
      <c r="Y44" s="97"/>
      <c r="Z44" s="97"/>
      <c r="AA44" s="85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7"/>
      <c r="AM44" s="85"/>
      <c r="AN44" s="86"/>
      <c r="AO44" s="86"/>
      <c r="AP44" s="86"/>
      <c r="AQ44" s="86"/>
      <c r="AR44" s="86"/>
      <c r="AS44" s="86"/>
      <c r="AT44" s="86"/>
      <c r="AU44" s="86"/>
      <c r="AV44" s="86"/>
      <c r="AW44" s="87"/>
      <c r="AX44" s="85"/>
      <c r="AY44" s="86"/>
      <c r="AZ44" s="86"/>
      <c r="BA44" s="86"/>
      <c r="BB44" s="86"/>
      <c r="BC44" s="86"/>
      <c r="BD44" s="86"/>
      <c r="BE44" s="86"/>
      <c r="BF44" s="86"/>
      <c r="BG44" s="86"/>
      <c r="BH44" s="87"/>
      <c r="BI44" s="85"/>
      <c r="BJ44" s="86"/>
      <c r="BK44" s="86"/>
      <c r="BL44" s="86"/>
      <c r="BM44" s="86"/>
      <c r="BN44" s="86"/>
      <c r="BO44" s="86"/>
      <c r="BP44" s="86"/>
      <c r="BQ44" s="86"/>
      <c r="BR44" s="86"/>
      <c r="BS44" s="87"/>
      <c r="BT44" s="85">
        <f>AX44-AA44</f>
        <v>0</v>
      </c>
      <c r="BU44" s="86"/>
      <c r="BV44" s="86"/>
      <c r="BW44" s="86"/>
      <c r="BX44" s="86"/>
      <c r="BY44" s="86"/>
      <c r="BZ44" s="86"/>
      <c r="CA44" s="86"/>
      <c r="CB44" s="86"/>
      <c r="CC44" s="86"/>
      <c r="CD44" s="87"/>
      <c r="CE44" s="85"/>
      <c r="CF44" s="86"/>
      <c r="CG44" s="86"/>
      <c r="CH44" s="86"/>
      <c r="CI44" s="86"/>
      <c r="CJ44" s="86"/>
      <c r="CK44" s="86"/>
      <c r="CL44" s="86"/>
      <c r="CM44" s="86"/>
      <c r="CN44" s="86"/>
      <c r="CO44" s="91"/>
      <c r="CP44" s="93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</row>
    <row r="45" spans="1:106" ht="11.25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1"/>
      <c r="U45" s="98"/>
      <c r="V45" s="99"/>
      <c r="W45" s="99"/>
      <c r="X45" s="99"/>
      <c r="Y45" s="99"/>
      <c r="Z45" s="99"/>
      <c r="AA45" s="88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90"/>
      <c r="AM45" s="88"/>
      <c r="AN45" s="89"/>
      <c r="AO45" s="89"/>
      <c r="AP45" s="89"/>
      <c r="AQ45" s="89"/>
      <c r="AR45" s="89"/>
      <c r="AS45" s="89"/>
      <c r="AT45" s="89"/>
      <c r="AU45" s="89"/>
      <c r="AV45" s="89"/>
      <c r="AW45" s="90"/>
      <c r="AX45" s="88"/>
      <c r="AY45" s="89"/>
      <c r="AZ45" s="89"/>
      <c r="BA45" s="89"/>
      <c r="BB45" s="89"/>
      <c r="BC45" s="89"/>
      <c r="BD45" s="89"/>
      <c r="BE45" s="89"/>
      <c r="BF45" s="89"/>
      <c r="BG45" s="89"/>
      <c r="BH45" s="90"/>
      <c r="BI45" s="88"/>
      <c r="BJ45" s="89"/>
      <c r="BK45" s="89"/>
      <c r="BL45" s="89"/>
      <c r="BM45" s="89"/>
      <c r="BN45" s="89"/>
      <c r="BO45" s="89"/>
      <c r="BP45" s="89"/>
      <c r="BQ45" s="89"/>
      <c r="BR45" s="89"/>
      <c r="BS45" s="90"/>
      <c r="BT45" s="88"/>
      <c r="BU45" s="89"/>
      <c r="BV45" s="89"/>
      <c r="BW45" s="89"/>
      <c r="BX45" s="89"/>
      <c r="BY45" s="89"/>
      <c r="BZ45" s="89"/>
      <c r="CA45" s="89"/>
      <c r="CB45" s="89"/>
      <c r="CC45" s="89"/>
      <c r="CD45" s="90"/>
      <c r="CE45" s="88"/>
      <c r="CF45" s="89"/>
      <c r="CG45" s="89"/>
      <c r="CH45" s="89"/>
      <c r="CI45" s="89"/>
      <c r="CJ45" s="89"/>
      <c r="CK45" s="89"/>
      <c r="CL45" s="89"/>
      <c r="CM45" s="89"/>
      <c r="CN45" s="89"/>
      <c r="CO45" s="92"/>
      <c r="CP45" s="94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</row>
    <row r="46" spans="1:106" ht="2.25" customHeight="1" thickBo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7"/>
      <c r="U46" s="8"/>
      <c r="V46" s="9"/>
      <c r="W46" s="9"/>
      <c r="X46" s="9"/>
      <c r="Y46" s="9"/>
      <c r="Z46" s="10"/>
      <c r="AA46" s="11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3"/>
      <c r="AM46" s="11"/>
      <c r="AN46" s="12"/>
      <c r="AO46" s="12"/>
      <c r="AP46" s="12"/>
      <c r="AQ46" s="12"/>
      <c r="AR46" s="12"/>
      <c r="AS46" s="12"/>
      <c r="AT46" s="12"/>
      <c r="AU46" s="12"/>
      <c r="AV46" s="12"/>
      <c r="AW46" s="13"/>
      <c r="AX46" s="11"/>
      <c r="AY46" s="12"/>
      <c r="AZ46" s="12"/>
      <c r="BA46" s="12"/>
      <c r="BB46" s="12"/>
      <c r="BC46" s="12"/>
      <c r="BD46" s="12"/>
      <c r="BE46" s="12"/>
      <c r="BF46" s="12"/>
      <c r="BG46" s="12"/>
      <c r="BH46" s="13"/>
      <c r="BI46" s="11"/>
      <c r="BJ46" s="12"/>
      <c r="BK46" s="12"/>
      <c r="BL46" s="12"/>
      <c r="BM46" s="12"/>
      <c r="BN46" s="12"/>
      <c r="BO46" s="12"/>
      <c r="BP46" s="12"/>
      <c r="BQ46" s="12"/>
      <c r="BR46" s="12"/>
      <c r="BS46" s="13"/>
      <c r="BT46" s="11"/>
      <c r="BU46" s="12"/>
      <c r="BV46" s="12"/>
      <c r="BW46" s="12"/>
      <c r="BX46" s="12"/>
      <c r="BY46" s="12"/>
      <c r="BZ46" s="12"/>
      <c r="CA46" s="12"/>
      <c r="CB46" s="12"/>
      <c r="CC46" s="12"/>
      <c r="CD46" s="13"/>
      <c r="CE46" s="14"/>
      <c r="CF46" s="9"/>
      <c r="CG46" s="9"/>
      <c r="CH46" s="9"/>
      <c r="CI46" s="9"/>
      <c r="CJ46" s="9"/>
      <c r="CK46" s="9"/>
      <c r="CL46" s="9"/>
      <c r="CM46" s="9"/>
      <c r="CN46" s="9"/>
      <c r="CO46" s="15"/>
      <c r="CP46" s="16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</row>
    <row r="47" ht="3" customHeight="1"/>
    <row r="51" spans="1:94" ht="15">
      <c r="A51" s="102" t="s">
        <v>44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2" t="s">
        <v>51</v>
      </c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3"/>
      <c r="CO51" s="103"/>
      <c r="CP51" s="103"/>
    </row>
    <row r="52" spans="1:94" ht="1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</row>
    <row r="53" spans="1:94" ht="15">
      <c r="A53" s="102" t="s">
        <v>45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2" t="s">
        <v>52</v>
      </c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</row>
  </sheetData>
  <sheetProtection/>
  <mergeCells count="310">
    <mergeCell ref="CE19:CO19"/>
    <mergeCell ref="CP19:DB19"/>
    <mergeCell ref="BT18:CD18"/>
    <mergeCell ref="CE18:CO18"/>
    <mergeCell ref="CP18:DB18"/>
    <mergeCell ref="A19:T19"/>
    <mergeCell ref="U19:Z19"/>
    <mergeCell ref="AA19:AL19"/>
    <mergeCell ref="AM19:AW19"/>
    <mergeCell ref="AX19:BH19"/>
    <mergeCell ref="BT19:CD19"/>
    <mergeCell ref="A18:T18"/>
    <mergeCell ref="U18:Z18"/>
    <mergeCell ref="AA18:AL18"/>
    <mergeCell ref="AM18:AW18"/>
    <mergeCell ref="AX18:BH18"/>
    <mergeCell ref="BI18:BS18"/>
    <mergeCell ref="A53:W53"/>
    <mergeCell ref="BS51:CM51"/>
    <mergeCell ref="BS53:CP53"/>
    <mergeCell ref="CP33:DB33"/>
    <mergeCell ref="A35:T35"/>
    <mergeCell ref="U35:Z35"/>
    <mergeCell ref="AA35:AL35"/>
    <mergeCell ref="AM35:AW35"/>
    <mergeCell ref="AX35:BH35"/>
    <mergeCell ref="BT35:CD35"/>
    <mergeCell ref="CE35:CO35"/>
    <mergeCell ref="CP35:DB35"/>
    <mergeCell ref="BT33:CD33"/>
    <mergeCell ref="CE33:CO33"/>
    <mergeCell ref="A51:W51"/>
    <mergeCell ref="A33:T33"/>
    <mergeCell ref="U33:Z33"/>
    <mergeCell ref="AA33:AL33"/>
    <mergeCell ref="AM33:AW33"/>
    <mergeCell ref="AX33:BH33"/>
    <mergeCell ref="CP30:DB30"/>
    <mergeCell ref="A31:T31"/>
    <mergeCell ref="U31:Z31"/>
    <mergeCell ref="AA31:AL31"/>
    <mergeCell ref="AM31:AW31"/>
    <mergeCell ref="AX31:BH31"/>
    <mergeCell ref="BI31:BS31"/>
    <mergeCell ref="BT31:CD31"/>
    <mergeCell ref="CE31:CO31"/>
    <mergeCell ref="CP31:DB31"/>
    <mergeCell ref="CE29:CO29"/>
    <mergeCell ref="CP29:DB29"/>
    <mergeCell ref="A30:T30"/>
    <mergeCell ref="U30:Z30"/>
    <mergeCell ref="AA30:AL30"/>
    <mergeCell ref="AM30:AW30"/>
    <mergeCell ref="AX30:BH30"/>
    <mergeCell ref="BI30:BS30"/>
    <mergeCell ref="BT30:CD30"/>
    <mergeCell ref="CE30:CO30"/>
    <mergeCell ref="BT28:CD28"/>
    <mergeCell ref="CE28:CO28"/>
    <mergeCell ref="CP28:DB28"/>
    <mergeCell ref="A29:T29"/>
    <mergeCell ref="U29:Z29"/>
    <mergeCell ref="AA29:AL29"/>
    <mergeCell ref="AM29:AW29"/>
    <mergeCell ref="AX29:BH29"/>
    <mergeCell ref="BI29:BS29"/>
    <mergeCell ref="BT29:CD29"/>
    <mergeCell ref="A28:T28"/>
    <mergeCell ref="U28:Z28"/>
    <mergeCell ref="AA28:AL28"/>
    <mergeCell ref="AM28:AW28"/>
    <mergeCell ref="AX28:BH28"/>
    <mergeCell ref="BI28:BS28"/>
    <mergeCell ref="CP26:DB26"/>
    <mergeCell ref="A27:T27"/>
    <mergeCell ref="U27:Z27"/>
    <mergeCell ref="AA27:AL27"/>
    <mergeCell ref="AM27:AW27"/>
    <mergeCell ref="AX27:BH27"/>
    <mergeCell ref="BI27:BS27"/>
    <mergeCell ref="BT27:CD27"/>
    <mergeCell ref="CE27:CO27"/>
    <mergeCell ref="CP27:DB27"/>
    <mergeCell ref="A26:T26"/>
    <mergeCell ref="U26:Z26"/>
    <mergeCell ref="AA26:AL26"/>
    <mergeCell ref="AM26:AW26"/>
    <mergeCell ref="AX26:BH26"/>
    <mergeCell ref="BI26:BS26"/>
    <mergeCell ref="BT44:CD45"/>
    <mergeCell ref="CE44:CO45"/>
    <mergeCell ref="CP44:DB45"/>
    <mergeCell ref="A44:T44"/>
    <mergeCell ref="U44:Z45"/>
    <mergeCell ref="AA44:AL45"/>
    <mergeCell ref="AX44:BH45"/>
    <mergeCell ref="A45:T45"/>
    <mergeCell ref="AM44:AW45"/>
    <mergeCell ref="BI44:BS45"/>
    <mergeCell ref="BT41:CD42"/>
    <mergeCell ref="CE41:CO42"/>
    <mergeCell ref="CP41:DB42"/>
    <mergeCell ref="A43:T43"/>
    <mergeCell ref="U43:Z43"/>
    <mergeCell ref="AA43:AL43"/>
    <mergeCell ref="AX43:BH43"/>
    <mergeCell ref="BT43:CD43"/>
    <mergeCell ref="CE43:CO43"/>
    <mergeCell ref="CP43:DB43"/>
    <mergeCell ref="A41:T41"/>
    <mergeCell ref="U41:Z42"/>
    <mergeCell ref="AA41:AL42"/>
    <mergeCell ref="AX41:BH42"/>
    <mergeCell ref="A42:T42"/>
    <mergeCell ref="CP3:DB3"/>
    <mergeCell ref="A40:T40"/>
    <mergeCell ref="U40:Z40"/>
    <mergeCell ref="AA40:AL40"/>
    <mergeCell ref="AX40:BH40"/>
    <mergeCell ref="BT40:CD40"/>
    <mergeCell ref="CE40:CO40"/>
    <mergeCell ref="CP40:DB40"/>
    <mergeCell ref="A5:DB5"/>
    <mergeCell ref="A7:T8"/>
    <mergeCell ref="CE8:CO8"/>
    <mergeCell ref="CP8:DB8"/>
    <mergeCell ref="AM7:AW8"/>
    <mergeCell ref="BI8:BS8"/>
    <mergeCell ref="BI7:CD7"/>
    <mergeCell ref="CE7:DB7"/>
    <mergeCell ref="U7:Z8"/>
    <mergeCell ref="AA7:AL8"/>
    <mergeCell ref="AX7:BH8"/>
    <mergeCell ref="BT8:CD8"/>
    <mergeCell ref="A9:T9"/>
    <mergeCell ref="U9:Z9"/>
    <mergeCell ref="AA9:AL9"/>
    <mergeCell ref="AX9:BH9"/>
    <mergeCell ref="AM9:AW9"/>
    <mergeCell ref="BT9:CD9"/>
    <mergeCell ref="CE9:CO9"/>
    <mergeCell ref="CP9:DB9"/>
    <mergeCell ref="A10:T10"/>
    <mergeCell ref="U10:Z10"/>
    <mergeCell ref="AA10:AL10"/>
    <mergeCell ref="AX10:BH10"/>
    <mergeCell ref="BT10:CD10"/>
    <mergeCell ref="CE10:CO10"/>
    <mergeCell ref="CP10:DB10"/>
    <mergeCell ref="CP11:DB12"/>
    <mergeCell ref="A12:T12"/>
    <mergeCell ref="A11:T11"/>
    <mergeCell ref="U11:Z12"/>
    <mergeCell ref="AA11:AL12"/>
    <mergeCell ref="AX11:BH12"/>
    <mergeCell ref="U13:Z13"/>
    <mergeCell ref="AA13:AL13"/>
    <mergeCell ref="AX13:BH13"/>
    <mergeCell ref="BT13:CD13"/>
    <mergeCell ref="CE13:CO13"/>
    <mergeCell ref="BT11:CD12"/>
    <mergeCell ref="CE11:CO12"/>
    <mergeCell ref="BT21:CD21"/>
    <mergeCell ref="CP13:DB13"/>
    <mergeCell ref="A14:T14"/>
    <mergeCell ref="U14:Z14"/>
    <mergeCell ref="AA14:AL14"/>
    <mergeCell ref="AX14:BH14"/>
    <mergeCell ref="BT14:CD14"/>
    <mergeCell ref="CE14:CO14"/>
    <mergeCell ref="CP14:DB14"/>
    <mergeCell ref="A13:T13"/>
    <mergeCell ref="A22:T22"/>
    <mergeCell ref="U22:Z23"/>
    <mergeCell ref="AA22:AL23"/>
    <mergeCell ref="A23:T23"/>
    <mergeCell ref="CE21:CO21"/>
    <mergeCell ref="CP21:DB21"/>
    <mergeCell ref="A21:T21"/>
    <mergeCell ref="U21:Z21"/>
    <mergeCell ref="AA21:AL21"/>
    <mergeCell ref="AX21:BH21"/>
    <mergeCell ref="AA25:AL25"/>
    <mergeCell ref="AX25:BH25"/>
    <mergeCell ref="AA36:AL36"/>
    <mergeCell ref="A24:T24"/>
    <mergeCell ref="U24:Z24"/>
    <mergeCell ref="AA24:AL24"/>
    <mergeCell ref="A36:T36"/>
    <mergeCell ref="A25:T25"/>
    <mergeCell ref="U25:Z25"/>
    <mergeCell ref="AX24:BH24"/>
    <mergeCell ref="CE25:CO25"/>
    <mergeCell ref="CE24:CO24"/>
    <mergeCell ref="CP24:DB24"/>
    <mergeCell ref="BT36:CD36"/>
    <mergeCell ref="CE36:CO36"/>
    <mergeCell ref="CP36:DB36"/>
    <mergeCell ref="CP25:DB25"/>
    <mergeCell ref="BT24:CD24"/>
    <mergeCell ref="BT26:CD26"/>
    <mergeCell ref="CE26:CO26"/>
    <mergeCell ref="A37:T37"/>
    <mergeCell ref="U37:Z37"/>
    <mergeCell ref="AM25:AW25"/>
    <mergeCell ref="AM36:AW36"/>
    <mergeCell ref="U36:Z36"/>
    <mergeCell ref="BT25:CD25"/>
    <mergeCell ref="AA37:AL37"/>
    <mergeCell ref="AX37:BH37"/>
    <mergeCell ref="AM37:AW37"/>
    <mergeCell ref="AX36:BH36"/>
    <mergeCell ref="A38:T38"/>
    <mergeCell ref="U38:Z39"/>
    <mergeCell ref="AA38:AL39"/>
    <mergeCell ref="AX38:BH39"/>
    <mergeCell ref="A39:T39"/>
    <mergeCell ref="AM38:AW39"/>
    <mergeCell ref="CE38:CO39"/>
    <mergeCell ref="CP38:DB39"/>
    <mergeCell ref="BT37:CD37"/>
    <mergeCell ref="CE37:CO37"/>
    <mergeCell ref="CP37:DB37"/>
    <mergeCell ref="BT38:CD39"/>
    <mergeCell ref="AM10:AW10"/>
    <mergeCell ref="AM11:AW12"/>
    <mergeCell ref="AM13:AW13"/>
    <mergeCell ref="AM14:AW14"/>
    <mergeCell ref="AM40:AW40"/>
    <mergeCell ref="AM41:AW42"/>
    <mergeCell ref="AM24:AW24"/>
    <mergeCell ref="AM21:AW21"/>
    <mergeCell ref="AM43:AW43"/>
    <mergeCell ref="BI14:BS14"/>
    <mergeCell ref="BI21:BS21"/>
    <mergeCell ref="BI24:BS24"/>
    <mergeCell ref="BI25:BS25"/>
    <mergeCell ref="BI36:BS36"/>
    <mergeCell ref="BI37:BS37"/>
    <mergeCell ref="BI38:BS39"/>
    <mergeCell ref="BI43:BS43"/>
    <mergeCell ref="AM22:AW23"/>
    <mergeCell ref="BI9:BS9"/>
    <mergeCell ref="BI10:BS10"/>
    <mergeCell ref="BI11:BS12"/>
    <mergeCell ref="BI13:BS13"/>
    <mergeCell ref="BI40:BS40"/>
    <mergeCell ref="BI41:BS42"/>
    <mergeCell ref="BI15:BS15"/>
    <mergeCell ref="BI35:BS35"/>
    <mergeCell ref="BI19:BS19"/>
    <mergeCell ref="BI33:BS33"/>
    <mergeCell ref="CP22:DB23"/>
    <mergeCell ref="AX22:BH23"/>
    <mergeCell ref="BI22:BS23"/>
    <mergeCell ref="BT22:CD23"/>
    <mergeCell ref="CE22:CO23"/>
    <mergeCell ref="A15:T15"/>
    <mergeCell ref="U15:Z15"/>
    <mergeCell ref="AA15:AL15"/>
    <mergeCell ref="AM15:AW15"/>
    <mergeCell ref="AX15:BH15"/>
    <mergeCell ref="BT15:CD15"/>
    <mergeCell ref="CE15:CO15"/>
    <mergeCell ref="CP15:DB15"/>
    <mergeCell ref="A16:T16"/>
    <mergeCell ref="U16:Z16"/>
    <mergeCell ref="AA16:AL16"/>
    <mergeCell ref="AM16:AW16"/>
    <mergeCell ref="AX16:BH16"/>
    <mergeCell ref="BI16:BS16"/>
    <mergeCell ref="BT16:CD16"/>
    <mergeCell ref="CE16:CO16"/>
    <mergeCell ref="CP16:DB16"/>
    <mergeCell ref="A17:T17"/>
    <mergeCell ref="U17:Z17"/>
    <mergeCell ref="AA17:AL17"/>
    <mergeCell ref="AM17:AW17"/>
    <mergeCell ref="AX17:BH17"/>
    <mergeCell ref="BI17:BS17"/>
    <mergeCell ref="BT17:CD17"/>
    <mergeCell ref="CE17:CO17"/>
    <mergeCell ref="CP17:DB17"/>
    <mergeCell ref="A20:T20"/>
    <mergeCell ref="U20:Z20"/>
    <mergeCell ref="AA20:AL20"/>
    <mergeCell ref="AM20:AW20"/>
    <mergeCell ref="AX20:BH20"/>
    <mergeCell ref="BI20:BS20"/>
    <mergeCell ref="BT20:CD20"/>
    <mergeCell ref="CE20:CO20"/>
    <mergeCell ref="CP20:DB20"/>
    <mergeCell ref="BI34:BS34"/>
    <mergeCell ref="BT34:CD34"/>
    <mergeCell ref="A32:T32"/>
    <mergeCell ref="U32:Z32"/>
    <mergeCell ref="AA32:AL32"/>
    <mergeCell ref="AM32:AW32"/>
    <mergeCell ref="AX32:BH32"/>
    <mergeCell ref="BI32:BS32"/>
    <mergeCell ref="CE34:CO34"/>
    <mergeCell ref="CP34:DB34"/>
    <mergeCell ref="BT32:CD32"/>
    <mergeCell ref="CE32:CO32"/>
    <mergeCell ref="CP32:DB32"/>
    <mergeCell ref="A34:T34"/>
    <mergeCell ref="U34:Z34"/>
    <mergeCell ref="AA34:AL34"/>
    <mergeCell ref="AM34:AW34"/>
    <mergeCell ref="AX34:BH34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2018-02-19T15:13:01Z</cp:lastPrinted>
  <dcterms:created xsi:type="dcterms:W3CDTF">2007-09-26T10:24:08Z</dcterms:created>
  <dcterms:modified xsi:type="dcterms:W3CDTF">2018-02-19T15:13:09Z</dcterms:modified>
  <cp:category/>
  <cp:version/>
  <cp:contentType/>
  <cp:contentStatus/>
</cp:coreProperties>
</file>